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4460" windowHeight="10140" tabRatio="890"/>
  </bookViews>
  <sheets>
    <sheet name="附件1规范口腔类医疗服务项目价格表" sheetId="74" r:id="rId1"/>
    <sheet name="附件2废止口腔类部分医疗服务项目价格目录" sheetId="75" r:id="rId2"/>
    <sheet name="附件3口腔类映射关系表 " sheetId="73" r:id="rId3"/>
    <sheet name="附件1-规范骨骼肌肉类医疗服务价格项目价格表" sheetId="76" r:id="rId4"/>
    <sheet name="附件2-废止骨骼肌肉类部分医疗服务项目价格表" sheetId="77" r:id="rId5"/>
    <sheet name="附件3-骨骼肌肉类医疗服务价格项目映射关系表" sheetId="78" r:id="rId6"/>
  </sheets>
  <definedNames>
    <definedName name="_xlnm._FilterDatabase" localSheetId="0" hidden="1">附件1规范口腔类医疗服务项目价格表!$A$3:$L$200</definedName>
    <definedName name="_xlnm._FilterDatabase" localSheetId="1" hidden="1">附件2废止口腔类部分医疗服务项目价格目录!$A$1:$J$148</definedName>
    <definedName name="_xlnm._FilterDatabase" localSheetId="2" hidden="1">'附件3口腔类映射关系表 '!$A$1:$K$164</definedName>
    <definedName name="_xlnm._FilterDatabase" localSheetId="3" hidden="1">'附件1-规范骨骼肌肉类医疗服务价格项目价格表'!$A$4:$L$240</definedName>
    <definedName name="_xlnm._FilterDatabase" localSheetId="4" hidden="1">'附件2-废止骨骼肌肉类部分医疗服务项目价格表'!$A$3:$J$273</definedName>
    <definedName name="_xlnm.Print_Titles" localSheetId="2">'附件3口腔类映射关系表 '!$3:$5</definedName>
    <definedName name="_xlnm.Print_Titles" localSheetId="0">附件1规范口腔类医疗服务项目价格表!$2:$4</definedName>
    <definedName name="_xlnm.Print_Titles" localSheetId="1">附件2废止口腔类部分医疗服务项目价格目录!$2:$4</definedName>
    <definedName name="_xlnm.Print_Titles" localSheetId="3">'附件1-规范骨骼肌肉类医疗服务价格项目价格表'!$3:$4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<sst xmlns="http://schemas.openxmlformats.org/spreadsheetml/2006/main" count="6657" uniqueCount="3135">
  <si>
    <t>附件1</t>
  </si>
  <si>
    <t>规范口腔类医疗服务项目价格表</t>
  </si>
  <si>
    <t>序号</t>
  </si>
  <si>
    <t>项目编码</t>
  </si>
  <si>
    <t>项目名称</t>
  </si>
  <si>
    <t>服务产出</t>
  </si>
  <si>
    <t>价格构成</t>
  </si>
  <si>
    <t>加收项</t>
  </si>
  <si>
    <t>扩展项</t>
  </si>
  <si>
    <t>计价单位</t>
  </si>
  <si>
    <t>计价说明</t>
  </si>
  <si>
    <t>价格（元）</t>
  </si>
  <si>
    <t>三级医疗机构</t>
  </si>
  <si>
    <t>二级医疗机构</t>
  </si>
  <si>
    <t>一级医疗机构</t>
  </si>
  <si>
    <t>013105020010000</t>
  </si>
  <si>
    <t>乳牙期错合矫治费（常规）</t>
  </si>
  <si>
    <t>通过矫治器安装调整进行乳牙错合畸形的早期矫治。</t>
  </si>
  <si>
    <t>所定价格涵盖准备、方案设计、矫治器安装、调整评估、加力、拆除、处理用物等步骤所需的人力资源和基本物质资源消耗。</t>
  </si>
  <si>
    <t>疗程</t>
  </si>
  <si>
    <t>“疗程”指从错合矫治治疗开始到结束。</t>
  </si>
  <si>
    <t>013105020020000</t>
  </si>
  <si>
    <t>乳牙期错合矫治费（复杂）</t>
  </si>
  <si>
    <t>通过矫治器安装调整进行疑难复杂情况的乳牙错合畸形的早期矫治。</t>
  </si>
  <si>
    <t>1.复杂指：骨性Ⅲ类、上颌或上牙弓狭窄、伴颅颌面先天畸形、后牙反合或锁合的情况。
2.“疗程”指从错合矫治治疗开始到结束。</t>
  </si>
  <si>
    <t>013105020030000</t>
  </si>
  <si>
    <t>替牙期Ⅰ类错合矫治费（常规）</t>
  </si>
  <si>
    <t>通过矫治器安装调整进行替牙期Ⅰ类错合畸形的早期矫治。</t>
  </si>
  <si>
    <t>013105020040000</t>
  </si>
  <si>
    <t>替牙期Ⅰ类错合矫治费（复杂）</t>
  </si>
  <si>
    <t>通过矫治器安装调整进行疑难复杂情况的替牙期Ⅰ类错合畸形的早期矫治。</t>
  </si>
  <si>
    <t>1.复杂指：开合、后牙反合、III度深覆合、后牙锁合、上颌前突（ANB≥7度）或下颌前突（ANB≤0度）、伴颅颌面畸形、伴颞下颌关节病、阻生牙的情况。
2.“疗程”指从错合矫治治疗开始到结束。</t>
  </si>
  <si>
    <t>013105020050000</t>
  </si>
  <si>
    <t>替牙期Ⅱ类错合矫治费（常规）</t>
  </si>
  <si>
    <t>通过矫治器安装调整进行替牙期Ⅱ类错合畸形的早期矫治。</t>
  </si>
  <si>
    <t>013105020060000</t>
  </si>
  <si>
    <t>替牙期Ⅱ类错合矫治费（复杂）</t>
  </si>
  <si>
    <t>通过矫治器安装调整进行疑难复杂情况的替牙期Ⅱ类错合畸形的早期矫治。</t>
  </si>
  <si>
    <t>1.复杂指：开合、后牙反合、III度深覆合、后牙锁合、严重上颌前突（ANB≥7度）、伴颅颌面畸形、伴颞下颌关节病、阻生牙的情况。
2.“疗程”指从错合矫治治疗开始到结束。</t>
  </si>
  <si>
    <t>013105020070000</t>
  </si>
  <si>
    <t>替牙期Ⅲ类错合矫治费（常规）</t>
  </si>
  <si>
    <t>通过矫治器安装调整进行替牙期Ⅲ类错合畸形的早期矫治。</t>
  </si>
  <si>
    <t>013105020080000</t>
  </si>
  <si>
    <t>替牙期Ⅲ类错合矫治费（复杂）</t>
  </si>
  <si>
    <t>通过矫治器安装调整进行疑难复杂情况的替牙期Ⅲ类错合畸形的早期矫治。</t>
  </si>
  <si>
    <t>1.复杂指：开合、III度深覆合、后牙反合、后牙锁合、下颌前突（ANB≤0度）、伴颅颌面畸形、伴颞下颌关节病、阻生牙的情况。
2.“疗程”指从错合矫治治疗开始到结束。</t>
  </si>
  <si>
    <t>013105020090000</t>
  </si>
  <si>
    <t>恒牙期Ⅰ类错合矫治费（常规）</t>
  </si>
  <si>
    <t>通过矫治器安装调整进行恒牙期Ⅰ类错合畸形的矫治。</t>
  </si>
  <si>
    <t>1.在同一家医疗机构正畸治疗结束，复发病例再次矫治，每例按疗程费用的50%计价收费。
2.“疗程”指从错合矫治治疗开始到结束。</t>
  </si>
  <si>
    <t>013105020100000</t>
  </si>
  <si>
    <t>恒牙期Ⅰ类错合矫治费（复杂）</t>
  </si>
  <si>
    <t>通过矫治器安装调整进行疑难复杂情况的恒牙期Ⅰ类错合畸形的矫治。</t>
  </si>
  <si>
    <t>1.复杂指：18岁以上（不含18岁）、开合、III度深覆合、拔磨牙后关闭间隙、磨牙或牙弓远中移动、阻生牙、伴颅颌面畸形、伴颞下颌关节病、正畸-正颌手术联合治疗、舌侧矫治的情况。
2.在同一家医疗机构正畸治疗结束，复发病例再次矫治，每例按疗程费用的50%计价收费。
3.“疗程”指从错合矫治治疗开始到结束。</t>
  </si>
  <si>
    <t>013105020110000</t>
  </si>
  <si>
    <t>恒牙期Ⅱ类错合矫治费（常规）</t>
  </si>
  <si>
    <t>通过矫治器安装调整进行恒牙期Ⅱ类错合畸形的矫治。</t>
  </si>
  <si>
    <t>013105020120000</t>
  </si>
  <si>
    <t>恒牙期Ⅱ类错合矫治费（复杂）</t>
  </si>
  <si>
    <t>通过矫治器安装调整进行疑难复杂情况的恒牙期Ⅱ类错合畸形的矫治。</t>
  </si>
  <si>
    <t>1.复杂指：18岁以上（不含18岁）、开合、III度深覆合、拔磨牙后关闭间隙、阻生牙、上颌前突（ANB≥5度）的拔牙正畸治疗、磨牙或牙弓远中移动、伴颅颌面畸形、伴颞下颌关节病、正畸-正颌手术联合治疗、舌侧矫治的情况。
2.在同一家医疗机构正畸治疗结束，复发病例再次矫治，每例按疗程费用的50%计价收费。
3.“疗程”指从错合矫治治疗开始到结束。</t>
  </si>
  <si>
    <t>013105020130000</t>
  </si>
  <si>
    <t>恒牙期Ⅲ类错合矫治费（常规）</t>
  </si>
  <si>
    <t>通过矫治器安装调整进行恒牙期Ⅲ类错合畸形的矫治。</t>
  </si>
  <si>
    <t>013105020140000</t>
  </si>
  <si>
    <t>恒牙期Ⅲ类错合矫治费（复杂）</t>
  </si>
  <si>
    <t>通过矫治器安装调整进行疑难复杂情况的恒牙期Ⅲ类错合畸形的矫治。</t>
  </si>
  <si>
    <t>1.复杂指：18岁以上（不含18岁）、开合、III度深覆合、3颗以上后牙反合、拔磨牙后关闭间隙、阻生牙、下颌前突（ANB≤0度）的拔牙正畸治疗、磨牙或牙弓远中移动、伴颅颌面畸形、伴颞下颌关节病、正畸-正颌手术联合治疗、舌侧矫治的情况。
2.在同一家医疗机构正畸治疗结束，复发病例再次矫治，每例按疗程费用的50%计价收费。
3.“疗程”指从错合矫治治疗开始到结束。</t>
  </si>
  <si>
    <t>013105020150000</t>
  </si>
  <si>
    <t>恒牙期Ⅰ类错合矫形功能治疗费</t>
  </si>
  <si>
    <t>通过针对性矫治器的安装进行恒牙期I类错合畸形的矫形和功能治疗。</t>
  </si>
  <si>
    <t>“疗程”指从错合矫形治疗开始到结束。</t>
  </si>
  <si>
    <t>013105020160000</t>
  </si>
  <si>
    <t>恒牙期Ⅱ类错合矫形功能治疗费</t>
  </si>
  <si>
    <t>通过针对性矫治器的安装进行恒牙期Ⅱ类错合畸形的矫形和功能治疗。</t>
  </si>
  <si>
    <t>013105020170000</t>
  </si>
  <si>
    <t>恒牙期Ⅲ类错合矫形功能治疗费</t>
  </si>
  <si>
    <t>通过针对性矫治器的安装进行恒牙期III类错合畸形的矫形和功能治疗。</t>
  </si>
  <si>
    <t>013105020180000</t>
  </si>
  <si>
    <t>新生儿唇腭裂术前治疗费</t>
  </si>
  <si>
    <t>针对婴儿期唇腭裂唇裂术前，通过矫治器安装调整，实现鼻齿槽塑形。</t>
  </si>
  <si>
    <t>所定价格涵盖准备、方案设计、矫治器安装、调整、拆除、处理用物等步骤所需的人力资源和基本物质资源消耗。</t>
  </si>
  <si>
    <t>013105020190000</t>
  </si>
  <si>
    <t>睡眠呼吸暂停综合征口腔正畸辅助治疗费</t>
  </si>
  <si>
    <t>通过口腔阻鼾器安装调整或扩弓活动矫治，减轻阻塞性睡眠呼吸暂停的症状。</t>
  </si>
  <si>
    <t>所定价格涵盖准备、方案设计、矫治器安装、调整评估、处理用物等步骤所需的人力资源和基本物质资源消耗。</t>
  </si>
  <si>
    <t>013105020200000</t>
  </si>
  <si>
    <t>局部正畸矫治费</t>
  </si>
  <si>
    <t>使用局部矫治器矫治一个象限内的牙齿伸长、倾斜、间隙关闭或开展、微小牙齿移动等矫治。</t>
  </si>
  <si>
    <r>
      <rPr>
        <sz val="12"/>
        <color theme="1"/>
        <rFont val="仿宋_GB2312"/>
        <charset val="134"/>
      </rPr>
      <t>象限</t>
    </r>
    <r>
      <rPr>
        <sz val="12"/>
        <color theme="1"/>
        <rFont val="Times New Roman Regular"/>
        <charset val="134"/>
      </rPr>
      <t>•</t>
    </r>
    <r>
      <rPr>
        <sz val="12"/>
        <color theme="1"/>
        <rFont val="仿宋_GB2312"/>
        <charset val="134"/>
      </rPr>
      <t>疗程</t>
    </r>
  </si>
  <si>
    <r>
      <rPr>
        <sz val="12"/>
        <color theme="1"/>
        <rFont val="仿宋_GB2312"/>
        <charset val="134"/>
      </rPr>
      <t>1.全口共4个象限。
2.累计</t>
    </r>
    <r>
      <rPr>
        <sz val="12"/>
        <rFont val="仿宋_GB2312"/>
        <charset val="134"/>
      </rPr>
      <t>收费价格超</t>
    </r>
    <r>
      <rPr>
        <sz val="12"/>
        <color theme="1"/>
        <rFont val="仿宋_GB2312"/>
        <charset val="134"/>
      </rPr>
      <t>过全口价格，按照全口价格计价收费。</t>
    </r>
  </si>
  <si>
    <t>013105020210000</t>
  </si>
  <si>
    <t>口腔固定保持器安装费</t>
  </si>
  <si>
    <t>为需要正畸治疗后进行固定保持的患者安装固定保持器。</t>
  </si>
  <si>
    <t>所定价格涵盖准备、安装、调试、处理用物等步骤所需的人力资源和基本物质资源消耗。</t>
  </si>
  <si>
    <t>单颌</t>
  </si>
  <si>
    <t>013105020220000</t>
  </si>
  <si>
    <t>口腔固定保持器拆除费</t>
  </si>
  <si>
    <t>为需要拆除固定保持器的患者去除固定保持器。</t>
  </si>
  <si>
    <t>所定价格涵盖准备、拆除、处理用物等步骤所需的人力资源和基本物质资源消耗。</t>
  </si>
  <si>
    <t>013105020230000</t>
  </si>
  <si>
    <t>错合畸形治疗设计费</t>
  </si>
  <si>
    <t>通过各项检查完成错合畸形的诊断与矫治方案设计。</t>
  </si>
  <si>
    <t>所定价格涵盖准备、模型制取和灌注、模型测量、面颌像拍照、头影测量分析、制定治疗计划和方案、处理用物等步骤所需的人力资源和基本物质资源消耗。</t>
  </si>
  <si>
    <t>次</t>
  </si>
  <si>
    <t>1.完成1个疗程计价收费1次；在本医疗机构中开展的矫治不得同时收取设计价收费。
2.不含放射检查费用。</t>
  </si>
  <si>
    <t>013306020010000</t>
  </si>
  <si>
    <t>正畸支抗钉植入费</t>
  </si>
  <si>
    <t>通过将正畸支抗钉植入颌骨协助完成正畸治疗。</t>
  </si>
  <si>
    <t>所定价格涵盖手术计划、术区准备、消毒、植入、处理用物等步骤所需的人力资源和基本物质资源消耗。</t>
  </si>
  <si>
    <t>01儿童加收15%</t>
  </si>
  <si>
    <t>每钉</t>
  </si>
  <si>
    <t>24-1</t>
  </si>
  <si>
    <t>013306020010001</t>
  </si>
  <si>
    <t>正畸支抗钉植入费-儿童（加收）</t>
  </si>
  <si>
    <t>013105010330000</t>
  </si>
  <si>
    <t>牙根牵引费</t>
  </si>
  <si>
    <t>通过牵引方法将冠根折或根折的外伤牙齿牵引至龈上。</t>
  </si>
  <si>
    <t>所定价格涵盖准备、切开、粘接或制戴、牵引、加力、调整、处理用物等步骤所需的人力资源和基本物质资源消耗。</t>
  </si>
  <si>
    <t>牙</t>
  </si>
  <si>
    <t>012406000010000</t>
  </si>
  <si>
    <t>牙髓活力测验费</t>
  </si>
  <si>
    <t>通过设备检查评估牙髓活力状态。</t>
  </si>
  <si>
    <t>所定价格涵盖准备、隔离、测验、评估、处理用物等步骤所需的人力资源和基本物质资源消耗。</t>
  </si>
  <si>
    <t>013105010010000</t>
  </si>
  <si>
    <t>橡皮障隔离费</t>
  </si>
  <si>
    <t>通过专用的橡皮障套装隔开接受治疗的牙齿与口腔。</t>
  </si>
  <si>
    <t>所定价格涵盖准备、隔离、处理用物等步骤所需的人力资源和基本物质资源消耗。</t>
  </si>
  <si>
    <t>013105010020000</t>
  </si>
  <si>
    <t>牙体开髓引流费</t>
  </si>
  <si>
    <t>对于牙髓急症患者仅行开髓引流、牙髓摘除以缓解急性疼痛。</t>
  </si>
  <si>
    <t>所定价格涵盖准备、开髓、拔髓、处理用物等步骤所需的人力资源和基本物质资源消耗。</t>
  </si>
  <si>
    <t>仅限于牙髓急症患者应急处置时收费，在其他牙髓治疗中作为相关项目的价格构成，不单独收费。</t>
  </si>
  <si>
    <t>28-1</t>
  </si>
  <si>
    <t>013105010020001</t>
  </si>
  <si>
    <t>牙体开髓引流费-儿童（加收）</t>
  </si>
  <si>
    <t>013105010030000</t>
  </si>
  <si>
    <t>牙髓失活费</t>
  </si>
  <si>
    <t>通过失活剂去除牙髓的活性。</t>
  </si>
  <si>
    <t>所定价格涵盖准备、开髓、放置失活剂、处理用物等步骤所需的人力资源和基本物质资源消耗。</t>
  </si>
  <si>
    <t>29-1</t>
  </si>
  <si>
    <t>013105010030001</t>
  </si>
  <si>
    <t>牙髓失活费-儿童（加收）</t>
  </si>
  <si>
    <t>013105010040000</t>
  </si>
  <si>
    <t>干髓治疗费</t>
  </si>
  <si>
    <t>通过干髓剂使牙髓保持干尸化。</t>
  </si>
  <si>
    <t>所定价格涵盖准备、开髓、去除冠髓、放置干髓剂、处理用物等步骤所需的人力资源和基本物质资源消耗。</t>
  </si>
  <si>
    <t>013105010050000</t>
  </si>
  <si>
    <t>根管预备费</t>
  </si>
  <si>
    <t>通过清理扩大根管，清除感染坏死牙髓组织，对根管内部进行清理成形。</t>
  </si>
  <si>
    <t>所定价格涵盖准备、开髓、拔髓、疏通、测量、预备、处理用物等步骤所需的人力资源和基本物质资源消耗。</t>
  </si>
  <si>
    <t>01儿童加收15%
11根管异常加收50%</t>
  </si>
  <si>
    <t>根管</t>
  </si>
  <si>
    <t>本项目所称“根管异常”指：中重度弯曲根管、C型根管、根管间交通枝等特殊根管。根管无明显影像、需要使用8#锉进行疏通、位置靠后的牙齿（第二或第三磨牙）、张口度小于2指、隔湿困难的牙齿。</t>
  </si>
  <si>
    <t>31-1</t>
  </si>
  <si>
    <t>013105010050001</t>
  </si>
  <si>
    <t>根管预备费-儿童（加收）</t>
  </si>
  <si>
    <t>31-2</t>
  </si>
  <si>
    <t>013105010050011</t>
  </si>
  <si>
    <t>根管预备费-根管异常（加收）</t>
  </si>
  <si>
    <t>013105010060000</t>
  </si>
  <si>
    <t>根管冲洗费</t>
  </si>
  <si>
    <t>对根管进行冲洗消毒及感染控制。</t>
  </si>
  <si>
    <t>所定价格涵盖准备、冲洗、处理用物等步骤所需的人力资源和基本物质资源消耗。</t>
  </si>
  <si>
    <t>01根管封药费</t>
  </si>
  <si>
    <t>32-1</t>
  </si>
  <si>
    <t>013105010060100</t>
  </si>
  <si>
    <t>根管冲洗费-根管封闭费（扩展）</t>
  </si>
  <si>
    <t>013105010070000</t>
  </si>
  <si>
    <t>根管充填费</t>
  </si>
  <si>
    <t>通过向根管内充填，封闭根管系统。</t>
  </si>
  <si>
    <t>所定价格涵盖准备、充填、处理用物，必要时加压充填等步骤所需的人力资源和基本物质资源消耗。</t>
  </si>
  <si>
    <t>01乳牙根管充填费</t>
  </si>
  <si>
    <t>33-1</t>
  </si>
  <si>
    <t>013105010070001</t>
  </si>
  <si>
    <t>根管充填费-儿童（加收）</t>
  </si>
  <si>
    <t>33-2</t>
  </si>
  <si>
    <t>013105010070011</t>
  </si>
  <si>
    <t>根管充填费-根管异常（加收）</t>
  </si>
  <si>
    <t>33-3</t>
  </si>
  <si>
    <t>013105010070100</t>
  </si>
  <si>
    <t>根管充填费-乳牙根管充填费（扩展）</t>
  </si>
  <si>
    <t>013105010080000</t>
  </si>
  <si>
    <t>根管再治疗费</t>
  </si>
  <si>
    <t>针对牙髓治疗后出现的问题进行的治疗。</t>
  </si>
  <si>
    <t>所定价格涵盖准备、取出、建立通道、处理用物等步骤所需的人力资源和基本物质资源消耗。</t>
  </si>
  <si>
    <t>013105010090000</t>
  </si>
  <si>
    <t>根管内异物取出费</t>
  </si>
  <si>
    <t>取出存留在根管内的异物。</t>
  </si>
  <si>
    <t>所定价格涵盖准备、确定位置、取出、处理用物等步骤所需的人力资源和基本物质资源消耗。</t>
  </si>
  <si>
    <t>01根尖段异物取出加收50%</t>
  </si>
  <si>
    <t>35-1</t>
  </si>
  <si>
    <t>013105010090001</t>
  </si>
  <si>
    <t>根管内异物取出费-根尖段异物取出（加收）</t>
  </si>
  <si>
    <t>013306020020000</t>
  </si>
  <si>
    <t>根尖诱导成形费</t>
  </si>
  <si>
    <t>诱导牙根继续发育或根尖封闭。</t>
  </si>
  <si>
    <t>所定价格涵盖手术计划、术区准备、消毒、开髓、去除、干燥、诱导、处理用物等步骤所需的人力资源和基本物质资源消耗。</t>
  </si>
  <si>
    <t>36-1</t>
  </si>
  <si>
    <t>013306020020001</t>
  </si>
  <si>
    <t>根尖诱导成形费-儿童（加收）</t>
  </si>
  <si>
    <t>013306020030000</t>
  </si>
  <si>
    <t>根尖屏障手术费</t>
  </si>
  <si>
    <t>针对根尖孔未闭合或较宽大的情况，封闭根尖段建立屏障。</t>
  </si>
  <si>
    <t>所定价格涵盖手术计划、术区准备、清洁、填充、处理用物等步骤所需的人力资源和基本物质资源消耗。</t>
  </si>
  <si>
    <t>01髓腔穿孔修补费</t>
  </si>
  <si>
    <t>37-1</t>
  </si>
  <si>
    <t>013306020030001</t>
  </si>
  <si>
    <t>根尖屏障手术费-儿童（加收）</t>
  </si>
  <si>
    <t>37-2</t>
  </si>
  <si>
    <t>013306020030100</t>
  </si>
  <si>
    <t>根尖屏障手术费-髓腔穿孔修补费（扩展）</t>
  </si>
  <si>
    <t>013306020040000</t>
  </si>
  <si>
    <t>根尖手术费</t>
  </si>
  <si>
    <t>通过手术对根尖进行治疗。</t>
  </si>
  <si>
    <t>所定价格涵盖手术计划、术区准备、消毒、切开、翻瓣、切除、倒预备、倒充填、复位缝合、处理用物等步骤所需的人力资源和基本物质资源消耗。</t>
  </si>
  <si>
    <t>01儿童加收15%
11复杂根尖手术加收100%</t>
  </si>
  <si>
    <t>复杂根尖手术指：根尖周病损累及邻近重要组织结构（上颌窦、颏孔、下颌神经管、切牙孔）、骨壁完整根尖定位困难的情况。</t>
  </si>
  <si>
    <t>38-1</t>
  </si>
  <si>
    <t>013306020040001</t>
  </si>
  <si>
    <t>根尖手术费-儿童（加收）</t>
  </si>
  <si>
    <t>38-2</t>
  </si>
  <si>
    <t>013306020040011</t>
  </si>
  <si>
    <t>根尖手术费-复杂根尖手术（加收）</t>
  </si>
  <si>
    <t>013105010100000</t>
  </si>
  <si>
    <t>活髓保存治疗费</t>
  </si>
  <si>
    <t>通过处理暴露牙髓清除感染，保存正常牙髓。</t>
  </si>
  <si>
    <t>所定价格涵盖准备、去除、冲洗、盖髓、处理用物等步骤所需的人力资源和基本物质资源消耗。</t>
  </si>
  <si>
    <t>01间接盖髓减收50%</t>
  </si>
  <si>
    <t>39-1</t>
  </si>
  <si>
    <t>013105010100001</t>
  </si>
  <si>
    <t>活髓保存治疗费-间接盖髓（减收）</t>
  </si>
  <si>
    <t>013105010110001</t>
  </si>
  <si>
    <t>牙髓再生治疗费</t>
  </si>
  <si>
    <t>清除根管内感染，借助多种方式促进根管内牙髓样组织再生及牙根生长。</t>
  </si>
  <si>
    <t>所定价格涵盖准备、根管内引血、封闭、处理用物等步骤所需的人力资源和基本物质资源消耗。</t>
  </si>
  <si>
    <t>01自体血支架制备加收100%</t>
  </si>
  <si>
    <t>40-1</t>
  </si>
  <si>
    <t>牙髓再生治疗费-自体血支架制备（加收）</t>
  </si>
  <si>
    <t>013105010120000</t>
  </si>
  <si>
    <t>牙体缺损直接粘接修复费</t>
  </si>
  <si>
    <t>通过使用填充材料修复牙体缺损。</t>
  </si>
  <si>
    <t>所定价格涵盖准备、去龋、窝洞制备、充填、粘接固化、塑形、调合、磨光、抛光、处理用物等步骤所需的人力资源和基本物质资源消耗。</t>
  </si>
  <si>
    <t>01儿童加收15%
11牙体大面积缺损加收100%
12暂封减收80%
13银汞合金充填减收80%</t>
  </si>
  <si>
    <t>牙体大面积缺损指：累及2个及以上牙面的情况。</t>
  </si>
  <si>
    <t>41-1</t>
  </si>
  <si>
    <t>013105010120001</t>
  </si>
  <si>
    <t>牙体缺损直接粘接修复费-儿童（加收）</t>
  </si>
  <si>
    <t>41-2</t>
  </si>
  <si>
    <t>013105010120011</t>
  </si>
  <si>
    <t>牙体缺损直接粘接修复费-牙体大面积缺损（加收）</t>
  </si>
  <si>
    <t>41-3</t>
  </si>
  <si>
    <t>013105010120012</t>
  </si>
  <si>
    <t>牙体缺损直接粘接修复费-暂封（减收）</t>
  </si>
  <si>
    <t>41-4</t>
  </si>
  <si>
    <t>013105010120013</t>
  </si>
  <si>
    <t>牙体缺损直接粘接修复费-银汞合金充填（减收）</t>
  </si>
  <si>
    <t>013105010130000</t>
  </si>
  <si>
    <t>前牙形态修复费</t>
  </si>
  <si>
    <t>对牙齿美观区域进行形态、颜色、功能的修复。</t>
  </si>
  <si>
    <t>所定价格涵盖准备、美学设计、比色、窝洞制备、分层堆塑恢复牙齿颜色外形、调𬌗、磨光、抛光、处理用物等步骤所需的人力资源和基本物质资源消耗。</t>
  </si>
  <si>
    <t>01舌腭面形态辅助修复加收100%</t>
  </si>
  <si>
    <t>自主定价</t>
  </si>
  <si>
    <t>42-1</t>
  </si>
  <si>
    <t>013105010130001</t>
  </si>
  <si>
    <t>前牙形态修复费-舌腭面形态辅助修复（加收）</t>
  </si>
  <si>
    <t>013105010140000</t>
  </si>
  <si>
    <t>窝沟封闭费</t>
  </si>
  <si>
    <t>封闭牙齿窝沟。</t>
  </si>
  <si>
    <t>所定价格涵盖准备、清洁、冲洗、酸蚀、干燥、封闭窝沟、光照固化、调合、抛光、处理用物等步骤所需的人力资源和基本物质资源消耗。</t>
  </si>
  <si>
    <t>013105010150000</t>
  </si>
  <si>
    <t>氟防龋治疗费</t>
  </si>
  <si>
    <t>通过涂布氟化物预防龋齿。</t>
  </si>
  <si>
    <t>所定价格涵盖准备、清洁、涂布、处理用物等步骤所需的人力资源和基本物质资源消耗。</t>
  </si>
  <si>
    <t>013105010160000</t>
  </si>
  <si>
    <t>牙脱敏治疗费</t>
  </si>
  <si>
    <t>通过各种方式处理牙面降低牙敏感症状。</t>
  </si>
  <si>
    <t>所定价格涵盖准备、清洁、脱敏、处理用物等步骤所需的人力资源和基本物质资源消耗。</t>
  </si>
  <si>
    <t>013105010170000</t>
  </si>
  <si>
    <t>牙齿内漂白费</t>
  </si>
  <si>
    <t>通过在牙齿内部使用药物去除牙齿中的有机着色物而使牙着色变浅。</t>
  </si>
  <si>
    <t>所定价格涵盖准备、清洁、比色、漂白脱色、处理用物等步骤所需的人力资源和基本物质资源消耗。</t>
  </si>
  <si>
    <t>01牙脱色费</t>
  </si>
  <si>
    <t>1.美容整形常用项目。
2.单次漂白费用不能超过“全口牙齿漂白费”费用。</t>
  </si>
  <si>
    <t>46-1</t>
  </si>
  <si>
    <t>013105010170100</t>
  </si>
  <si>
    <t>牙齿内漂白费-牙脱色费（扩展）</t>
  </si>
  <si>
    <t>013105010180000</t>
  </si>
  <si>
    <t>全口牙齿漂白费</t>
  </si>
  <si>
    <t>通过专用漂白设备及漂白药物对全口牙齿表面进行漂白治疗，使牙齿颜色变浅。</t>
  </si>
  <si>
    <t>所定价格涵盖准备、牙龈保护、涂布、光照、保护处理、处理用物等步骤所需的人力资源和基本物质资源消耗。</t>
  </si>
  <si>
    <t>01牙列套漂白费</t>
  </si>
  <si>
    <t>美容整形常用项目。</t>
  </si>
  <si>
    <t>47-1</t>
  </si>
  <si>
    <t>013105010180100</t>
  </si>
  <si>
    <t>全口牙齿漂白费-牙列套漂白费（扩展）</t>
  </si>
  <si>
    <t>013105010190000</t>
  </si>
  <si>
    <t>预成冠修复费</t>
  </si>
  <si>
    <t>针对大面积牙体缺损进行预成冠修复。</t>
  </si>
  <si>
    <t>所定价格涵盖准备、预备、预成冠调改、粘结、调合、处理用物等步骤所需的人力资源和基本物质资源消耗。</t>
  </si>
  <si>
    <t>013306020050000</t>
  </si>
  <si>
    <t>牙拔除费</t>
  </si>
  <si>
    <t>通过手术拔除牙齿。</t>
  </si>
  <si>
    <t>所定价格涵盖手术计划、术区准备、消毒、分离龈、拔除、取出根、冲洗、清理、止血、处理用物等步骤所需的人力资源和基本物质资源消耗。</t>
  </si>
  <si>
    <t>01复杂牙拔除加收100%</t>
  </si>
  <si>
    <t>1.复杂牙拔除指：正常位牙齿因解剖变异、死髓或牙体治疗后其脆性增加、局部慢性炎症刺激使牙槽骨发生致密性改变、牙骨间骨性结合的情况。
2.乳牙拔除按10%收取。</t>
  </si>
  <si>
    <t>49-1</t>
  </si>
  <si>
    <t>013306020050011</t>
  </si>
  <si>
    <t>牙拔除费-复杂牙拔除（加收）</t>
  </si>
  <si>
    <t>013306020060000</t>
  </si>
  <si>
    <t>阻生牙拔除费</t>
  </si>
  <si>
    <t>通过手术拔除各类萌出智齿或高位阻生牙齿。</t>
  </si>
  <si>
    <t>所定价格涵盖手术计划、术区准备、消毒、翻瓣、分离、分牙、挺松、增隙、拔除、冲洗、清理、缝合、止血、处理用物等步骤所需的人力资源和基本物质资源消耗。</t>
  </si>
  <si>
    <t>01儿童加收15%
11复杂阻生牙拔除加收100%</t>
  </si>
  <si>
    <t>01多生牙拔除费</t>
  </si>
  <si>
    <t>复杂阻生牙拔除指：被牙龈覆盖的各类阻生牙；完全埋藏颌骨内的各类阻生牙及多生牙的情况。</t>
  </si>
  <si>
    <t>50-1</t>
  </si>
  <si>
    <t>013306020060001</t>
  </si>
  <si>
    <t>阻生牙拔除费-儿童（加收）</t>
  </si>
  <si>
    <t>50-2</t>
  </si>
  <si>
    <t>013306020060011</t>
  </si>
  <si>
    <t>阻生牙拔除费-复杂阻生牙拔除（加收）</t>
  </si>
  <si>
    <t>50-3</t>
  </si>
  <si>
    <t>013306020060100</t>
  </si>
  <si>
    <t>阻生牙拔除费-多生牙拔除费（扩展）</t>
  </si>
  <si>
    <t>013306020070000</t>
  </si>
  <si>
    <t>阻生牙开窗助萌费</t>
  </si>
  <si>
    <t>通过手术去除阻生牙萌出阻力。</t>
  </si>
  <si>
    <t>所定价格涵盖手术计划、术区准备、消毒、切开、显露牙、冲洗、缝合、止血、处理用物等步骤所需的人力资源和基本物质资源消耗。</t>
  </si>
  <si>
    <t>01儿童加收15%
11骨阻生开窗助萌100%</t>
  </si>
  <si>
    <t>51-1</t>
  </si>
  <si>
    <t>013306020070001</t>
  </si>
  <si>
    <t>阻生牙开窗助萌费-儿童（加收）</t>
  </si>
  <si>
    <t>51-2</t>
  </si>
  <si>
    <t>013306020070011</t>
  </si>
  <si>
    <t>阻生牙开窗助萌费-骨阻生开窗助萌（加收）</t>
  </si>
  <si>
    <t>013306020080000</t>
  </si>
  <si>
    <t>阻生牙牙冠切除费</t>
  </si>
  <si>
    <t>通过手术切除阻生牙牙冠。</t>
  </si>
  <si>
    <t>所定价格涵盖手术计划、术区准备、消毒、切开、分离、去骨、截冠、修整、冲洗、缝合、止血、处理用物等步骤所需的人力资源和基本物质资源消耗。</t>
  </si>
  <si>
    <t>52-1</t>
  </si>
  <si>
    <t>013306020080001</t>
  </si>
  <si>
    <t>阻生牙牙冠切除费-儿童（加收）</t>
  </si>
  <si>
    <t>013306020090000</t>
  </si>
  <si>
    <t>拔牙创搔刮费</t>
  </si>
  <si>
    <t>通过手术对拔牙创愈合不良的创面进行搔刮、清创处理。</t>
  </si>
  <si>
    <t>所定价格涵盖手术计划、术区准备、消毒、切开翻瓣、分离、刮除、冲洗、填塞、缝合、处理用物等步骤所需的人力资源和基本物质资源消耗。</t>
  </si>
  <si>
    <t>仅限于拔牙创愈合不良情况时收费，其他情况不单独收费。</t>
  </si>
  <si>
    <t>53-1</t>
  </si>
  <si>
    <t>013306020090001</t>
  </si>
  <si>
    <t>拔牙创搔刮费-儿童（加收）</t>
  </si>
  <si>
    <t>013306020100000</t>
  </si>
  <si>
    <t>阻生牙龈瓣修整费</t>
  </si>
  <si>
    <t>用于保留、开窗助萌阻生牙修整龈瓣形态，预防感染、创口愈合、维持牙龈形态。</t>
  </si>
  <si>
    <t>所定价格涵盖手术计划、术区准备、消毒、修整、成形、缝合、处理用物等步骤所需的人力资源和基本物质资源消耗。</t>
  </si>
  <si>
    <t>54-1</t>
  </si>
  <si>
    <t>013306020100001</t>
  </si>
  <si>
    <t>阻生牙龈瓣修整费-儿童（加收）</t>
  </si>
  <si>
    <t>013306020110000</t>
  </si>
  <si>
    <t>预防性拔牙窝组织封闭费</t>
  </si>
  <si>
    <t>拔牙后即刻封闭拔牙窝。</t>
  </si>
  <si>
    <t>所定价格涵盖手术计划、术区准备、消毒、修整、打磨、重建血运、修整、减张、封闭、缝合、止血、处理用物等步骤所需的人力资源和基本物质资源消耗。</t>
  </si>
  <si>
    <t>该项目指针对使用抗骨吸收药物、抗血管生成药物、放疗后、骨结构不良、硬化性骨髓炎等牙槽窝愈合不良高危患者，以及拔牙后牙槽嵴保存。</t>
  </si>
  <si>
    <t>55-1</t>
  </si>
  <si>
    <t>013306020110001</t>
  </si>
  <si>
    <t>预防性拔牙窝组织封闭费-儿童（加收）</t>
  </si>
  <si>
    <t>013306020120000</t>
  </si>
  <si>
    <t>牙移植费</t>
  </si>
  <si>
    <t>通过手术将自体牙植入牙槽窝。</t>
  </si>
  <si>
    <t>所定价格涵盖手术计划、术区准备、消毒、修整、预备、植入、固定、调合、冲洗、缝合、止血、处理用物等步骤所需的人力资源和基本物质资源消耗。不包括供体牙拔除及其他治疗费用。</t>
  </si>
  <si>
    <t>01牙再植费</t>
  </si>
  <si>
    <t>56-1</t>
  </si>
  <si>
    <t>013306020120001</t>
  </si>
  <si>
    <t>牙移植费-儿童（加收）</t>
  </si>
  <si>
    <t>56-2</t>
  </si>
  <si>
    <t>013306020120100</t>
  </si>
  <si>
    <t>牙移植费-牙再植费（扩展）</t>
  </si>
  <si>
    <t>013306020130000</t>
  </si>
  <si>
    <t>口腔良性肿物切除费</t>
  </si>
  <si>
    <t>通过手术切除口腔内的良性肿物。</t>
  </si>
  <si>
    <t>所定价格涵盖手术计划、术区准备、消毒、切开、解剖、分离、探查切除、冲洗、止血、缝合、处理用物等步骤所需的人力资源和基本物质资源消耗。</t>
  </si>
  <si>
    <t>01儿童加收15%
11软组织缺损修复加收100%</t>
  </si>
  <si>
    <t>病灶</t>
  </si>
  <si>
    <t>57-1</t>
  </si>
  <si>
    <t>013306020130001</t>
  </si>
  <si>
    <t>口腔良性肿物切除费-儿童（加收）</t>
  </si>
  <si>
    <t>57-2</t>
  </si>
  <si>
    <t>013306020130011</t>
  </si>
  <si>
    <t>口腔良性肿物切除费-软组织缺损修复（加收）</t>
  </si>
  <si>
    <t>013306020140000</t>
  </si>
  <si>
    <t>口腔系带修整费</t>
  </si>
  <si>
    <t>通过手术调整口腔系带。</t>
  </si>
  <si>
    <t>所定价格涵盖手术计划、术区准备、消毒、切开、修整、缝合、处理用物等步骤所需的人力资源和基本物质资源消耗。</t>
  </si>
  <si>
    <t>58-1</t>
  </si>
  <si>
    <t>013306020140001</t>
  </si>
  <si>
    <t>口腔系带修整费-儿童（加收）</t>
  </si>
  <si>
    <t>013306020150000</t>
  </si>
  <si>
    <t>颌骨病变刮切费（口内）</t>
  </si>
  <si>
    <t>口内入路治疗颌骨内的良性病变。</t>
  </si>
  <si>
    <t>所定价格涵盖手术计划、术区准备、消毒、切开、翻瓣、去骨、切除或刮切、化学烧灼、止血、冲洗、骨修整、缝合等操作所需的人力资源和基本物质资源消耗。</t>
  </si>
  <si>
    <t>59-1</t>
  </si>
  <si>
    <t>013306020150001</t>
  </si>
  <si>
    <t>颌骨病变刮切费（口内）-儿童（加收）</t>
  </si>
  <si>
    <t>013306020160000</t>
  </si>
  <si>
    <t>颌骨病变刮切费（颌面部）</t>
  </si>
  <si>
    <t>口外入路治疗颌骨内的良性病变。</t>
  </si>
  <si>
    <t>60-1</t>
  </si>
  <si>
    <t>013306020160001</t>
  </si>
  <si>
    <t>颌骨病变刮切费（颌面部）-儿童（加收）</t>
  </si>
  <si>
    <t>013306020170000</t>
  </si>
  <si>
    <t>颌骨囊肿减压费</t>
  </si>
  <si>
    <t>通过手术开窗对颌骨囊肿减压。</t>
  </si>
  <si>
    <t>所定价格涵盖手术计划、术区准备、消毒、切开、翻瓣、去骨壁、冲洗、缝合、处理用物等步骤所需的人力资源和基本物质资源消耗。不包含拔牙费用。</t>
  </si>
  <si>
    <t>61-1</t>
  </si>
  <si>
    <t>013306020170001</t>
  </si>
  <si>
    <t>颌骨囊肿减压费-儿童（加收）</t>
  </si>
  <si>
    <t>013306020180000</t>
  </si>
  <si>
    <t>口腔牵引钉植入费</t>
  </si>
  <si>
    <t>将牵引钉植入颌骨。</t>
  </si>
  <si>
    <t>“次”以3枚牵引钉为基础收费，每增加1枚加收，以10枚牵引钉费用封顶。</t>
  </si>
  <si>
    <t>62-1</t>
  </si>
  <si>
    <t>013306020180001</t>
  </si>
  <si>
    <t>口腔牵引钉植入费-儿童（加收）</t>
  </si>
  <si>
    <t>013306020190000</t>
  </si>
  <si>
    <t>口腔牵引钉取出费</t>
  </si>
  <si>
    <t>将植入的牵引钉取出。</t>
  </si>
  <si>
    <t>所定价格涵盖手术计划、术区准备、消毒、拆除、缝合、处理用物等步骤所需的人力资源和基本物质资源消耗。</t>
  </si>
  <si>
    <t>02儿童加收15%</t>
  </si>
  <si>
    <t>63-1</t>
  </si>
  <si>
    <t>013306020190001</t>
  </si>
  <si>
    <t>口腔牵引钉取出费-儿童（加收）</t>
  </si>
  <si>
    <t>013306020200000</t>
  </si>
  <si>
    <t>口腔骨突修整费</t>
  </si>
  <si>
    <t>修整骨尖、骨嵴或骨隆突。</t>
  </si>
  <si>
    <t>所定价格涵盖手术计划、术区准备、消毒、切开、去骨、打磨、冲洗、缝合、处理用物等步骤所需的人力资源和基本物质资源消耗。</t>
  </si>
  <si>
    <t>01儿童加收15%
11复杂骨突加收100%</t>
  </si>
  <si>
    <t>复杂骨突指：一侧上颌结节、下颌舌侧隆突修整、腭部隆突的情况。</t>
  </si>
  <si>
    <t>64-1</t>
  </si>
  <si>
    <t>013306020200001</t>
  </si>
  <si>
    <t>口腔骨突修整费-儿童（加收）</t>
  </si>
  <si>
    <t>64-2</t>
  </si>
  <si>
    <t>013306020200011</t>
  </si>
  <si>
    <t>口腔骨突修整费-复杂骨突（加收）</t>
  </si>
  <si>
    <t>013105010200000</t>
  </si>
  <si>
    <t>颌间结扎费</t>
  </si>
  <si>
    <t>通过各种方式将上下颌骨间结扎。</t>
  </si>
  <si>
    <t>所定价格涵盖准备、手法复位、固定、结扎、处理用物等步骤所需的人力资源和基本物质资源消耗。不包含牵引钉植入、安装固定装置等。</t>
  </si>
  <si>
    <t>65-1</t>
  </si>
  <si>
    <t>013105010200001</t>
  </si>
  <si>
    <t>颌间结扎费-儿童（加收）</t>
  </si>
  <si>
    <t>013105010210000</t>
  </si>
  <si>
    <t>颌间结扎拆除费</t>
  </si>
  <si>
    <t>拆除颌间结扎装置。</t>
  </si>
  <si>
    <t>66-1</t>
  </si>
  <si>
    <t>013105010210001</t>
  </si>
  <si>
    <t>颌间结扎拆除费-儿童（加收）</t>
  </si>
  <si>
    <t>013306020210000</t>
  </si>
  <si>
    <t>牙槽突骨折复位固定费</t>
  </si>
  <si>
    <t>通过手术对上下颌牙槽突骨折进行复位固定。</t>
  </si>
  <si>
    <t>所定价格涵盖手术计划、术区准备、消毒、经口内入路清创、复位、固定、冲洗、缝合、处理用物等步骤所需的人力资源和基本物质资源消耗。</t>
  </si>
  <si>
    <t>67-1</t>
  </si>
  <si>
    <t>013306020210001</t>
  </si>
  <si>
    <t>牙槽突骨折复位固定费-儿童（加收）</t>
  </si>
  <si>
    <t>013306020220000</t>
  </si>
  <si>
    <t>脓肿切开引流费（口内）</t>
  </si>
  <si>
    <t>切开口内浅表脓肿引流。</t>
  </si>
  <si>
    <t>所定价格涵盖手术计划、术区准备、消毒、切开、引流、冲洗、处理用物等步骤所需的人力资源和基本物质资源消耗。</t>
  </si>
  <si>
    <t>68-1</t>
  </si>
  <si>
    <t>013306020220001</t>
  </si>
  <si>
    <t>脓肿切开引流费（口内）-儿童（加收）</t>
  </si>
  <si>
    <t>013306020230000</t>
  </si>
  <si>
    <t>脓肿切开引流费（颌面部）</t>
  </si>
  <si>
    <t>切开颌面部浅表脓肿引流。</t>
  </si>
  <si>
    <t>所定价格涵盖手术计划、术区准备、消毒、切开、引流、冲洗、处理用物等步骤所需的人力资源和基本物质资源消耗。不包含口腔颌面颈部间隙感染。</t>
  </si>
  <si>
    <t xml:space="preserve"> 次</t>
  </si>
  <si>
    <t>69-1</t>
  </si>
  <si>
    <t>013306020230001</t>
  </si>
  <si>
    <t>脓肿切开引流费（颌面部）-儿童（加收）</t>
  </si>
  <si>
    <t>013105010220000</t>
  </si>
  <si>
    <t>口腔无回吸辅助治疗费</t>
  </si>
  <si>
    <t>通过无回吸设备及技术配合牙齿治疗或口腔外科手术。</t>
  </si>
  <si>
    <t>所定价格涵盖设备准备、配合磨削、切割、牙体预备或窝洞制备等步骤所需的人力资源和基本物质资源消耗。</t>
  </si>
  <si>
    <t>013306020240000</t>
  </si>
  <si>
    <t>下牙槽神经探查解剖费</t>
  </si>
  <si>
    <t>通过手术探查解剖下颌管内的下牙槽神经血管束，或利于种植手术。</t>
  </si>
  <si>
    <t>所定价格涵盖手术计划、术区准备、消毒、切开、翻瓣、截骨、探查或牵出、复位、覆盖生物膜、缝合、处理用物等步骤所需的人力资源和基本物质资源消耗。不含种植体植入。</t>
  </si>
  <si>
    <t>01儿童加收15%
11下牙槽神经移位加收100%</t>
  </si>
  <si>
    <t>不与同部位其他手术同时收取。</t>
  </si>
  <si>
    <t>71-1</t>
  </si>
  <si>
    <t>013306020240001</t>
  </si>
  <si>
    <t>下牙槽神经探查解剖费-儿童（加收）</t>
  </si>
  <si>
    <t>71-2</t>
  </si>
  <si>
    <t>013306020240011</t>
  </si>
  <si>
    <t>下牙槽神经探查解剖费-下牙槽神经移位（加收）</t>
  </si>
  <si>
    <t>013306020250000</t>
  </si>
  <si>
    <t>口腔上颌窦瘘修补费</t>
  </si>
  <si>
    <t>通过手术修补口腔上颌窦交通或口腔上颌窦瘘。</t>
  </si>
  <si>
    <t>所定价格涵盖手术计划、术区准备、消毒、切开、切除、清创搔刮、分离、去骨、减张、修整、冲洗、止血、填塞、缝合、处理用物等步骤所需的人力资源和基本物质资源消耗。</t>
  </si>
  <si>
    <t>单侧</t>
  </si>
  <si>
    <t>72-1</t>
  </si>
  <si>
    <t>013306020250001</t>
  </si>
  <si>
    <t>口腔上颌窦瘘修补费-儿童（加收）</t>
  </si>
  <si>
    <t>013306020260000</t>
  </si>
  <si>
    <t>口内游离软组织移植费</t>
  </si>
  <si>
    <t>通过手术移植局部游离软组织。</t>
  </si>
  <si>
    <t>所定价格涵盖手术计划、术区准备、消毒、切开、翻瓣、制备、固定、缝合及处置、处理用物等步骤所需的人力资源和基本物质资源消耗。</t>
  </si>
  <si>
    <t>牙位</t>
  </si>
  <si>
    <t>73-1</t>
  </si>
  <si>
    <t>013306020260001</t>
  </si>
  <si>
    <t>口内游离软组织移植费-儿童（加收）</t>
  </si>
  <si>
    <t>012406000020000</t>
  </si>
  <si>
    <t>颌位转移检查费</t>
  </si>
  <si>
    <t>通过装置确定和转移颌位关系，对颌位关系进行检查和评价。</t>
  </si>
  <si>
    <t>所定价格涵盖准备、检查、颌位确定、颌位转移、建立牙合架、重建颌位关系、美学分析、牙齿排列分析、咬合关系分析、颌位分析、处理用物等步骤所需的人力资源和基本物质资源消耗。</t>
  </si>
  <si>
    <t>013105170050000</t>
  </si>
  <si>
    <t>临时固定修复费</t>
  </si>
  <si>
    <t>在口内制作临时修复体。</t>
  </si>
  <si>
    <t>所定价格涵盖准备、预备、制作、试戴、咬合检查、调整、抛光、清洁消毒、粘接、处理用物等步骤所需的人力资源和基本物质资源消耗。</t>
  </si>
  <si>
    <t>013105170060000</t>
  </si>
  <si>
    <t>修复体固定修复费</t>
  </si>
  <si>
    <t>通过固定修复体完成牙体缺损或牙列缺损修复。</t>
  </si>
  <si>
    <t>所定价格涵盖准备、预备、取印模和模型制备、取咬合关系、比色、试戴、调改、粘固、处理用物等步骤所需的人力资源和基本物质资源消耗。</t>
  </si>
  <si>
    <t>01即刻修复加收50%
11复杂修复体固定修复加收50%</t>
  </si>
  <si>
    <t>复杂修复体固定修复指：II度及以上深覆牙合、中重度异色牙、固定修复牙位4颗及以上、牙槽骨重度吸收（大于根长1/3）、伴颞下颌关节病、冠短（至少一面低于5mm）的情况。</t>
  </si>
  <si>
    <t>76-1</t>
  </si>
  <si>
    <t>013105170060001</t>
  </si>
  <si>
    <t>修复体固定修复费-即刻修复（加收）</t>
  </si>
  <si>
    <t>76-2</t>
  </si>
  <si>
    <t>013105170060011</t>
  </si>
  <si>
    <t>修复体固定修复费-复杂修复固定修复（加收）</t>
  </si>
  <si>
    <t>013105170070000</t>
  </si>
  <si>
    <t>桩核修复费</t>
  </si>
  <si>
    <t>通过桩核修复牙体缺损。</t>
  </si>
  <si>
    <t>所定价格涵盖准备、预备、清理、预备、试戴、消毒、塑核或粘固、桩核修整、处理用物等步骤所需的人力资源和基本物质资源消耗。</t>
  </si>
  <si>
    <t>01一体化纤维桩核加收100%</t>
  </si>
  <si>
    <t>77-1</t>
  </si>
  <si>
    <t>013105170070001</t>
  </si>
  <si>
    <t>桩核修复费-一体化纤维桩核（加收）</t>
  </si>
  <si>
    <t>013105170080000</t>
  </si>
  <si>
    <t>附着体修复费</t>
  </si>
  <si>
    <t>通过附着体完成固定活动联合修复中的固定修复部分。</t>
  </si>
  <si>
    <t>所定价格涵盖准备、预备、清理、预备、消毒、取印模、模型制备、比色、试戴、调改、粘固、处理用物等步骤所需的人力资源和基本物质资源消耗。</t>
  </si>
  <si>
    <t>01套筒冠修复费</t>
  </si>
  <si>
    <t>78-1</t>
  </si>
  <si>
    <t>013105170080100</t>
  </si>
  <si>
    <t>附着体修复费-套筒冠修复费（扩展）</t>
  </si>
  <si>
    <t>013105170090000</t>
  </si>
  <si>
    <t>全口义齿修复费</t>
  </si>
  <si>
    <t>通过全口义齿修复牙列缺失。</t>
  </si>
  <si>
    <t>所定价格涵盖准备、取印模、制备、确定颌位关系、试排牙蜡型、试戴、调改、处理用物等步骤所需的人力资源和基本物质资源消耗。</t>
  </si>
  <si>
    <t>01复杂全口义齿修复加收50%</t>
  </si>
  <si>
    <t>复杂全口义齿修复指：牙槽骨重度吸收（II-IV级）、伴颞下颌关节病、覆盖义齿的情况。</t>
  </si>
  <si>
    <t>79-1</t>
  </si>
  <si>
    <t>013105170090001</t>
  </si>
  <si>
    <t>全口义齿修复费-复杂全口义齿修复（加收）</t>
  </si>
  <si>
    <t>013105170100000</t>
  </si>
  <si>
    <t>胶连可摘局部义齿修复费</t>
  </si>
  <si>
    <t>通过胶连可摘局部义齿修复牙列缺损。</t>
  </si>
  <si>
    <t>所定价格涵盖准备、预备、取印模、制备、确定颌位关系、试戴、调改、处理用物等步骤所需的人力资源和基本物质资源消耗。</t>
  </si>
  <si>
    <t>附加牙合垫按牙位计价收费。</t>
  </si>
  <si>
    <t>013105170110000</t>
  </si>
  <si>
    <t>铸造支架可摘局部义齿修复费</t>
  </si>
  <si>
    <t>通过铸造支架可摘局部义齿修复牙列缺损。</t>
  </si>
  <si>
    <t>所定价格涵盖准备、预备、取印模、制备、试戴、确定颌位关系、试排牙蜡型、调改、处理用物等步骤所需的人力资源和基本物质资源消耗。</t>
  </si>
  <si>
    <t>01复杂铸造支架可摘局部义齿修复加收50%</t>
  </si>
  <si>
    <t>1.复杂铸造支架可摘局部义齿修复指：牙槽骨重度吸收（II-IV级）、II度及以上深覆合、余留牙存在中重度牙周病（牙槽骨吸收大于1/3的牙齿数目占一半以上）、关节盘移位或骨关节病、牙周夹板的情况。
2.附加牙合垫或牙周夹板按牙位计价收费。</t>
  </si>
  <si>
    <t>81-1</t>
  </si>
  <si>
    <t>013105170110001</t>
  </si>
  <si>
    <t>铸造支架可摘局部义齿修复费-复杂铸造支架可摘局部义齿修复（加收）</t>
  </si>
  <si>
    <t>013105170120000</t>
  </si>
  <si>
    <t>颌骨/腭部缺损赝复体修复费（常规）</t>
  </si>
  <si>
    <t>通过赝复体修复颌骨/软腭缺损。</t>
  </si>
  <si>
    <t>所定价格涵盖准备、预备、取印模、制备、试戴、取颌位记录、调改、处理用物等步骤所需的人力资源和基本物质资源消耗。</t>
  </si>
  <si>
    <t>每件</t>
  </si>
  <si>
    <t>013105170130000</t>
  </si>
  <si>
    <t>颌骨/腭部缺损赝复体修复费（复杂）</t>
  </si>
  <si>
    <t>通过赝复体修复复杂情况的颌骨/软腭缺损。</t>
  </si>
  <si>
    <t>所定价格涵盖准备、预备、取印模、制备、试戴、取颌位记录、试戴、调改、处理用物等步骤所需的人力资源和基本物质资源消耗。</t>
  </si>
  <si>
    <t>复杂指：口鼻腔穿通、下颌骨连续性丧失、单颌缺失10颗牙及以上、伴软腭缺损、伴面部缺损、下颌带翼导板、腭护板加辅助放疗装置、全上颌缺失修复的情况。</t>
  </si>
  <si>
    <t>013105170140000</t>
  </si>
  <si>
    <t>面部缺损赝复体修复费</t>
  </si>
  <si>
    <t>通过赝复体修复面部缺损。</t>
  </si>
  <si>
    <t>所定价格涵盖准备、印模、制备、个性化比色、试戴、个性化上色、调改、处理用物等步骤所需的人力资源和基本物质资源消耗。</t>
  </si>
  <si>
    <t>如面部缺损涉及多个器官，如眼、耳、鼻缺损， 每增加1个器官，按件叠加计价收费。</t>
  </si>
  <si>
    <t>013105010230000</t>
  </si>
  <si>
    <t>咬合板治疗费</t>
  </si>
  <si>
    <t>通过戴入咬合板调整咬合关系。</t>
  </si>
  <si>
    <t>所定价格涵盖准备、取印模、制备、试戴、调改、处理用物等步骤所需的人力资源和基本物质资源消耗。</t>
  </si>
  <si>
    <t>01减材/增材咬合板加收50%
02弹性咬合板减收75%</t>
  </si>
  <si>
    <t>85-1</t>
  </si>
  <si>
    <t>013105010230001</t>
  </si>
  <si>
    <t>咬合板治疗费-减材/增材咬合板（加收）</t>
  </si>
  <si>
    <t>85-2</t>
  </si>
  <si>
    <t>013105010230002</t>
  </si>
  <si>
    <t>咬合板治疗费-弹性咬合板（减收）</t>
  </si>
  <si>
    <t>013105190020000</t>
  </si>
  <si>
    <t>修复体拆除费</t>
  </si>
  <si>
    <t>对固定在口内的修复体进行拆除。</t>
  </si>
  <si>
    <t>所定价格涵盖准备、修复体拆除、处理用物等步骤所需的人力资源和基本物质资源消耗。</t>
  </si>
  <si>
    <t>修复体</t>
  </si>
  <si>
    <t>013105190030000</t>
  </si>
  <si>
    <t>修复体维护费</t>
  </si>
  <si>
    <t>对修复体进行调改、修补、再粘接等维护。</t>
  </si>
  <si>
    <t>所定价格涵盖准备、取印模、模型制备、修补、试戴、调改、再粘接、处理用物等步骤所需的人力资源和基本物质资源消耗。</t>
  </si>
  <si>
    <t>1.修理卡环和基托按涉及牙位计价收费。
2.此项适用于非保修保质期内的修复体维护。</t>
  </si>
  <si>
    <t>012406000030000</t>
  </si>
  <si>
    <t>全口牙周系统检查费</t>
  </si>
  <si>
    <t>通过设备对牙周进行系统检查，并完成系统表记录。</t>
  </si>
  <si>
    <t>所定价格涵盖准备、牙周风险评估、记录、处理用物等步骤所需的人力资源和基本物质资源消耗。</t>
  </si>
  <si>
    <t>012406000040000</t>
  </si>
  <si>
    <t>牙周探诊费</t>
  </si>
  <si>
    <t>通过牙周专用刻度探针进行牙周袋深度的测量和判定并记录。</t>
  </si>
  <si>
    <t>所定价格涵盖准备、牙周探诊、测量、记录、处理用物等步骤所需的人力资源和基本物质资源消耗。</t>
  </si>
  <si>
    <t>不与“全口牙周系统检查费”同时收取。</t>
  </si>
  <si>
    <t>012406000050000</t>
  </si>
  <si>
    <t>牙周指数检查费</t>
  </si>
  <si>
    <t>检查并记录菌斑指数、出血指数、松动度、根分叉病变。</t>
  </si>
  <si>
    <t>所定价格涵盖准备、检查、判读、记录、处理用物等步骤所需的人力资源和基本物质资源消耗。</t>
  </si>
  <si>
    <t>项</t>
  </si>
  <si>
    <t>013105010240000</t>
  </si>
  <si>
    <t>牙周冲洗上药费</t>
  </si>
  <si>
    <t>对牙周袋或智齿盲袋内部进行冲洗、置入药物。</t>
  </si>
  <si>
    <t>所定价格涵盖准备、冲洗、清除、上药、处理用物等步骤所需的人力资源和基本物质资源消耗。</t>
  </si>
  <si>
    <t>013105010250000</t>
  </si>
  <si>
    <t>牙周塞治费</t>
  </si>
  <si>
    <t>通过塞治剂覆盖创面或辅助龈瓣贴合于骨面、牙面。</t>
  </si>
  <si>
    <t>所定价格涵盖准备、调配、放置、修整、处理用物等步骤所需的人力资源和基本物质资源消耗。</t>
  </si>
  <si>
    <t>01口腔局部止血费</t>
  </si>
  <si>
    <t>92-1</t>
  </si>
  <si>
    <t>013105010250100</t>
  </si>
  <si>
    <t>牙周塞治费-口腔局部止血费（扩展）</t>
  </si>
  <si>
    <t>013105010260000</t>
  </si>
  <si>
    <t>龈上洁治费</t>
  </si>
  <si>
    <t>通过各种方式清除牙龈缘以上的菌斑、牙石及其他沉积物。</t>
  </si>
  <si>
    <t>所定价格涵盖准备、洁治、处理用物，必要时上药等步骤所需的人力资源和基本物质资源消耗。</t>
  </si>
  <si>
    <t>01种植牙洁治加收20%</t>
  </si>
  <si>
    <t>同一治疗部位不与“牙周冲洗上药费”同时收取。</t>
  </si>
  <si>
    <t>93-1</t>
  </si>
  <si>
    <t>013105010260001</t>
  </si>
  <si>
    <t>龈上洁治费-种植牙洁治（加收）</t>
  </si>
  <si>
    <t>013105010270000</t>
  </si>
  <si>
    <t>牙面抛光费</t>
  </si>
  <si>
    <t>对牙面进行抛光。</t>
  </si>
  <si>
    <t>所定价格涵盖准备、抛光、处理用物等步骤所需的人力资源和基本物质资源消耗。</t>
  </si>
  <si>
    <t>013105010280000</t>
  </si>
  <si>
    <t>牙面喷砂费</t>
  </si>
  <si>
    <t>通过喷砂去除位于龈上或龈下的菌斑、色素、牙石。</t>
  </si>
  <si>
    <t>所定价格涵盖准备、对牙面/根面喷砂、处理用物等步骤所需的人力资源和基本物质资源消耗。</t>
  </si>
  <si>
    <t>013105010290000</t>
  </si>
  <si>
    <t>龈下刮治费</t>
  </si>
  <si>
    <t>通过各种方式去除龈下牙石、菌斑。</t>
  </si>
  <si>
    <t>所定价格涵盖准备、探查、刮治、处理用物等步骤所需的人力资源和基本物质资源消耗。</t>
  </si>
  <si>
    <t>01种植体龈下刮治加收20%</t>
  </si>
  <si>
    <t>96-1</t>
  </si>
  <si>
    <t>013105010290001</t>
  </si>
  <si>
    <t>龈下刮治费-种植体龈下刮治（加收）</t>
  </si>
  <si>
    <t>013306020270000</t>
  </si>
  <si>
    <t>根面平整费</t>
  </si>
  <si>
    <t>通过各种方式去除根面感染病变的牙骨质。</t>
  </si>
  <si>
    <t>所定价格涵盖手术计划、术区准备、消毒、根面平整，必要时通过设备微创实施、处理用物等步骤所需的人力资源和基本物质资源消耗。</t>
  </si>
  <si>
    <t>97-1</t>
  </si>
  <si>
    <t>013306020270001</t>
  </si>
  <si>
    <t>根面平整费-儿童（加收）</t>
  </si>
  <si>
    <t>013105010300000</t>
  </si>
  <si>
    <t>松牙固定费</t>
  </si>
  <si>
    <t>通过各种方式对松动牙齿进行固定。</t>
  </si>
  <si>
    <t>所定价格涵盖准备、检查、固定、咬合检查、调整、处理用物等步骤所需的人力资源和基本物质资源消耗。</t>
  </si>
  <si>
    <t>01外伤牙固定费</t>
  </si>
  <si>
    <t>98-1</t>
  </si>
  <si>
    <t>013105010300100</t>
  </si>
  <si>
    <t>松牙固定费-外伤牙固定费（扩展）</t>
  </si>
  <si>
    <t>013105010310000</t>
  </si>
  <si>
    <t>松牙固定拆除费</t>
  </si>
  <si>
    <t>拆除松牙固定装置。</t>
  </si>
  <si>
    <t>所定价格涵盖准备、检查、拆除、清理、调整、处理用物等步骤所需的人力资源和基本物质资源消耗。</t>
  </si>
  <si>
    <t>013306020280000</t>
  </si>
  <si>
    <t>牙周翻瓣费</t>
  </si>
  <si>
    <t>通过手术翻开牙龈瓣，进行清创。</t>
  </si>
  <si>
    <t>所定价格涵盖制定手术计划、术区准备、消毒、切开、翻瓣、清创、骨修整、复位、缝合、处理用物等步骤所需的人力资源和基本物质资源消耗。</t>
  </si>
  <si>
    <t>01儿童加收15%
11复杂牙周翻瓣加收50%</t>
  </si>
  <si>
    <t>复杂牙周翻瓣指：根向或冠向复位切口、远中楔形切除、根分叉病变的情况。</t>
  </si>
  <si>
    <t>100-1</t>
  </si>
  <si>
    <t>013306020280001</t>
  </si>
  <si>
    <t>牙周翻瓣费-儿童（加收）</t>
  </si>
  <si>
    <t>100-2</t>
  </si>
  <si>
    <t>013306020280011</t>
  </si>
  <si>
    <t>牙周翻瓣费-复杂牙周翻瓣（加收）</t>
  </si>
  <si>
    <t>013306020290000</t>
  </si>
  <si>
    <t>牙龈成形费</t>
  </si>
  <si>
    <t>通过手术切除部分牙龈组织，恢复牙龈生理外形。</t>
  </si>
  <si>
    <t>所定价格涵盖手术计划、术区准备、消毒、修整、冲洗、止血、塞治、处理用物等步骤所需的人力资源和基本物质资源消耗。</t>
  </si>
  <si>
    <t>01龈瘤切除费</t>
  </si>
  <si>
    <t>101-1</t>
  </si>
  <si>
    <t>013306020290001</t>
  </si>
  <si>
    <t>牙龈成形费-儿童（加收）</t>
  </si>
  <si>
    <t>101-2</t>
  </si>
  <si>
    <t>013306020290100</t>
  </si>
  <si>
    <t>牙龈成形费-龈瘤切除费（扩展）</t>
  </si>
  <si>
    <t>013306020300000</t>
  </si>
  <si>
    <t>游离龈移植费</t>
  </si>
  <si>
    <t>将自体组织或人工材料异位植入到角化龈不足的牙槽嵴。</t>
  </si>
  <si>
    <t>所定价格涵盖手术计划、术区准备、消毒、切开、翻瓣、清创、冲洗、修整、取材、植入、固定、缝合、处理用物等步骤所需的人力资源和基本物质资源消耗。</t>
  </si>
  <si>
    <t>01上皮下结缔组织移植费</t>
  </si>
  <si>
    <t>102-1</t>
  </si>
  <si>
    <t>013306020300001</t>
  </si>
  <si>
    <t>游离龈移植费-儿童（加收）</t>
  </si>
  <si>
    <t>102-2</t>
  </si>
  <si>
    <t>013306020300100</t>
  </si>
  <si>
    <t>游离龈移植费-上皮下结缔组织移植费（扩展）</t>
  </si>
  <si>
    <t>013306020310000</t>
  </si>
  <si>
    <t>引导性牙周组织再生费</t>
  </si>
  <si>
    <t>通过手术促进牙周组织再生。</t>
  </si>
  <si>
    <t>所定价格涵盖手术计划、术区准备、消毒、放置屏障膜并固定、复位、缝合、塞治、处理用物等步骤所需的人力资源和基本物质资源消耗。</t>
  </si>
  <si>
    <t>103-1</t>
  </si>
  <si>
    <t>013306020310001</t>
  </si>
  <si>
    <t>引导性牙周组织再生费-儿童（加收）</t>
  </si>
  <si>
    <t>013306020320000</t>
  </si>
  <si>
    <t>牙周纤维环状切断费</t>
  </si>
  <si>
    <t>通过手术切断牙周纤维。</t>
  </si>
  <si>
    <t>所定价格涵盖手术计划、术区准备、消毒、切断、止血、塞治、处理用物等步骤所需的人力资源和基本物质资源消耗。</t>
  </si>
  <si>
    <t>104-1</t>
  </si>
  <si>
    <t>013306020320001</t>
  </si>
  <si>
    <t>牙周纤维环状切断费-儿童（加收）</t>
  </si>
  <si>
    <t>013306020330000</t>
  </si>
  <si>
    <t>皮质骨切开费</t>
  </si>
  <si>
    <t>通过手术切开牙槽骨唇侧皮质骨板。</t>
  </si>
  <si>
    <t>所定价格涵盖手术计划、术区准备、消毒、切开、复位、止血、缝合、处理用物等步骤所需的人力资源和基本物质资源消耗。</t>
  </si>
  <si>
    <t>01儿童加收15%
11舌侧加收100%</t>
  </si>
  <si>
    <t>105-1</t>
  </si>
  <si>
    <t>013306020330001</t>
  </si>
  <si>
    <t>皮质骨切开费-儿童（加收）</t>
  </si>
  <si>
    <t>105-2</t>
  </si>
  <si>
    <t>013306020330011</t>
  </si>
  <si>
    <t>皮质骨切开费-舌侧（加收）</t>
  </si>
  <si>
    <t>013105010320000</t>
  </si>
  <si>
    <t>调𬌗治疗费</t>
  </si>
  <si>
    <t>通过调整牙齿、修复体接触点或咬合面，改善咬合问题。</t>
  </si>
  <si>
    <t>所定价格涵盖准备、咬合纸检查、咬合印迹分析、咬合形态调整、处理用物等步骤所需的人力资源和基本物质资源消耗。</t>
  </si>
  <si>
    <t>在牙体缺损充填或修复治疗中进行的调𬌗已经含入价格构成，不单独收取。</t>
  </si>
  <si>
    <t>012406000060000</t>
  </si>
  <si>
    <t>咬合力检测费</t>
  </si>
  <si>
    <t>通过各种方式对上下牙齿咀嚼产生的力量进行检测和评价。</t>
  </si>
  <si>
    <t>所定价格涵盖准备、检查、分析、评价、处理用物等步骤所需的人力资源和基本物质资源消耗。</t>
  </si>
  <si>
    <t>012406000070000</t>
  </si>
  <si>
    <t>下颌运动功能检查费</t>
  </si>
  <si>
    <t>通过各种方式对下颌运动进行检查和评价。</t>
  </si>
  <si>
    <t>012406000080000</t>
  </si>
  <si>
    <t>咀嚼效率检查费</t>
  </si>
  <si>
    <t>通过各种方式对咀嚼效率进行检查和评价。</t>
  </si>
  <si>
    <t>所定价格涵盖准备、材料准备、残渣收集、处理、分析、评价、处理用物等步骤所需的人力资源和基本物质资源消耗。</t>
  </si>
  <si>
    <t>012406000090000</t>
  </si>
  <si>
    <t>唾液腺功能测定费</t>
  </si>
  <si>
    <t>评估唾液腺分泌能力和功能状态。</t>
  </si>
  <si>
    <t>所定价格涵盖准备、测定静态和刺激性全唾液流量、出具结果、处理用物等步骤所需的人力资源和基本物质资源消耗。</t>
  </si>
  <si>
    <t>013105010340000</t>
  </si>
  <si>
    <t>唾液腺药物灌注费</t>
  </si>
  <si>
    <t>向唾液腺导管内灌注药物。</t>
  </si>
  <si>
    <t>所定价格涵盖准备、扩张、注射药物、处理用物等步骤所需的人力资源和基本物质资源消耗。</t>
  </si>
  <si>
    <t>腺体·单侧</t>
  </si>
  <si>
    <t>1.唾液腺的非药物性灌注，按此项目收费。
2.“腺体·单侧”指口腔内每侧每腺体。单侧多个腺体或双侧单个腺体可叠加收费。</t>
  </si>
  <si>
    <t>013306020340000</t>
  </si>
  <si>
    <t>唾液腺导管取石费</t>
  </si>
  <si>
    <t>通过各种方式将唾液腺导管结石取出。</t>
  </si>
  <si>
    <t>所定价格涵盖手术计划、术区准备、消毒、探查、切开、取出、处理用物等步骤所需的人力资源和基本物质资源消耗。</t>
  </si>
  <si>
    <t>“腺体·单侧”指口腔内每侧每腺体。单侧多个腺体或双侧单个腺体可叠加收费。</t>
  </si>
  <si>
    <t>112-1</t>
  </si>
  <si>
    <t>013306020340001</t>
  </si>
  <si>
    <t>唾液腺导管取石费-儿童（加收）</t>
  </si>
  <si>
    <t>013306020350000</t>
  </si>
  <si>
    <t>唾液腺导管治疗费</t>
  </si>
  <si>
    <t>对唾液腺导管进行治疗。</t>
  </si>
  <si>
    <t>所定价格涵盖手术计划、术区准备、消毒、冲洗、松解、扩张、处理用物等步骤所需的人力资源和基本物质资源消耗。</t>
  </si>
  <si>
    <t>1.“腺体·单侧”指口腔内每侧每腺体。单侧多个腺体或双侧单个腺体可叠加收费。</t>
  </si>
  <si>
    <t>113-1</t>
  </si>
  <si>
    <t>013306020350001</t>
  </si>
  <si>
    <t>唾液腺导管治疗费-儿童（加收）</t>
  </si>
  <si>
    <t>013105010350000</t>
  </si>
  <si>
    <t>口腔黏膜病局部药物治疗费</t>
  </si>
  <si>
    <t>通过各种方式对口腔黏膜局部病损进行治疗。</t>
  </si>
  <si>
    <t>所定价格涵盖准备、注射/雾化/湿敷/局部封闭/穴位注射、处理用物等步骤所需的人力资源和基本物质资源消耗。</t>
  </si>
  <si>
    <t>使用说明：
1.医疗服务的政府指导价为最高限价，下浮不限。
2.上述所称的“价格构成”，指项目价格应涵盖的各类资源消耗，用于确定计价单元的边界，不应作为临床技术标准理解，不是实际操作方式、路径、步骤、程序的强制性要求，价格构成中包含但临床实践中非必要、未发生的，无需强制要求公立医疗机构减计费用。所列“设备投入”包括但不限于操作设备、器具及固定资产投入。
3.上述中“加收项”，指同一项目以不同方式提供或在不同场景应用时，确有必要制定差异化收费标准而细分的一类子项，包括在原项目价格基础上增加或减少收费的情况，实际应用中，同时涉及多个加收项的，以项目单价为基础计算相应的加/减收水平后，据实收费。
4.上述中“扩展项”，指同一项目下以不同方式提供或在不同场景应用时，只扩展价格项目适用范围、不额外加价的一类子项，子项的价格按主项目执行。
5.上述中"基本物质资源消耗"，指原则上限于不应或不必要与医疗服务项目分割的易耗品，属于医疗服务价格项目应当使用的、市场价格和使用数量相对稳定的医用耗材，包括但不限于各类消杀用品、储存用品、清洁用品、个人防护用品、垃圾处理用品、冲洗液、润滑剂、灌洗液、棉球（卷）、棉签、纱布（垫）、绷带、护垫、衬垫、手术巾（单）、治疗巾（单）、治疗护理盘(包）、注射器、压舌板、滑石粉、防渗漏垫、标签、操作器具、冲洗工具、备皮工具、镍钛锉、口腔盒、印模材、咬合纸、引流条、修复体粘接剂、窝沟封闭剂、耗材粘接剂、充填材料、根管封闭剂、盖髓材料、一次性口杯、一次性吸唾管、氟化物、银锶制剂、酚制剂等。基本物耗成本计入项目价格，不另行收费。除基本物耗以外的其他耗材，按照《天津市一次性医疗器械和医用材料收费项目目录》收费，同时按照实际采购价格零差率销售。
6.上述中涉及“包括……”“…… 等”的，属于开放型表述，所指对象不仅局限于表述中列明的事项，也包括未列明的同类事项。
7.医疗机构自行制作设计的包括但不限于如矫治器、保持器、运动护齿等个性化产品，采取“产品化”的价格形成机制，由医疗机构以物料成本、加工服务等为基础，按照适当的成本回收率自主确定价格并销售，不再按制作步骤拆分设立医疗服务价格项目。
8.口腔种植类立项指南中“口腔内植骨费”项目，扩大其服务产出适用范围，不仅局限种植牙所用，口腔学科中“牙槽骨增量手术费”和“牙周植骨费”可按照此项目执行计费。
9.涉及“复杂”等内涵未尽的表述，除上述中已明确的情形外，医院实践中按照“复杂”情形计费的，应以卫生行政主管部门最新版卫生技术规范、临床指南或专家共识中的明确定性为前提。满足复杂情况中的任意一种即算复杂，不同复杂情况不累计叠加收费。
10.在本医疗机构开展错合矫治治疗时，方案设计属诊查治疗应尽事项，不得同时收取设计费。
11.上述中手术类项目服务对象为儿童时，统一落实儿童加收政策（以下简称“儿童加收”），加收比例为15%。手术类项目的具体范围以《全国医疗服务项目技术规范》的分类为准，对于立项指南同时映射技术规范中的手术类项目和治疗类项目的主项目，按手术类落实儿童加收政策；其他非手术类项目实行儿童加收范围，以立项指南加收项为准。本指南所称的“儿童”，指6周岁及以下，周岁的计算方法以法律的相关规定为准。</t>
  </si>
  <si>
    <t>附件2</t>
  </si>
  <si>
    <t>废止口腔类医疗服务项目价格表</t>
  </si>
  <si>
    <t>项目内涵</t>
  </si>
  <si>
    <t>除外内容</t>
  </si>
  <si>
    <t>TTJK0247</t>
  </si>
  <si>
    <t>牙髓活力测试（包括备洞）</t>
  </si>
  <si>
    <t>TTJK0307</t>
  </si>
  <si>
    <t>橡皮障隔湿法</t>
  </si>
  <si>
    <t>TTJK0251</t>
  </si>
  <si>
    <t>开髓</t>
  </si>
  <si>
    <t>每牙</t>
  </si>
  <si>
    <t>TTJK0252</t>
  </si>
  <si>
    <t>打开髓腔</t>
  </si>
  <si>
    <t>TTJK0256</t>
  </si>
  <si>
    <t>后牙拔髓</t>
  </si>
  <si>
    <t>另加3元材料费</t>
  </si>
  <si>
    <t>TTJK0255</t>
  </si>
  <si>
    <t>前牙拔髓</t>
  </si>
  <si>
    <t>TTJK0281</t>
  </si>
  <si>
    <t>超声前牙拔髓</t>
  </si>
  <si>
    <t>TTJK0282</t>
  </si>
  <si>
    <t>超声后牙拔髓</t>
  </si>
  <si>
    <t>TTJK0249</t>
  </si>
  <si>
    <t>直接盖髓</t>
  </si>
  <si>
    <t>TTJK0250</t>
  </si>
  <si>
    <t>间接盖髓</t>
  </si>
  <si>
    <t>TTJK0245</t>
  </si>
  <si>
    <t>牙髓失活</t>
  </si>
  <si>
    <t>TTJK0248</t>
  </si>
  <si>
    <t>安抚术（试剂）</t>
  </si>
  <si>
    <t>TTJK0279</t>
  </si>
  <si>
    <t>预备洞型</t>
  </si>
  <si>
    <t>个</t>
  </si>
  <si>
    <t>TTJK0298</t>
  </si>
  <si>
    <t>冠髓切除</t>
  </si>
  <si>
    <t>TTJK0242</t>
  </si>
  <si>
    <t>髓腔换药</t>
  </si>
  <si>
    <t>TTJK0291</t>
  </si>
  <si>
    <t>塑化术</t>
  </si>
  <si>
    <t>TTJK0254</t>
  </si>
  <si>
    <t>活髓切断</t>
  </si>
  <si>
    <t>TTJK0246</t>
  </si>
  <si>
    <t>根髓干尸</t>
  </si>
  <si>
    <t>TTJK0301</t>
  </si>
  <si>
    <t>精细根管预备</t>
  </si>
  <si>
    <t>每根管</t>
  </si>
  <si>
    <t>TTJK0285</t>
  </si>
  <si>
    <t>前牙根管超声预备</t>
  </si>
  <si>
    <t>TTJK0286</t>
  </si>
  <si>
    <t>后牙根管超声预备</t>
  </si>
  <si>
    <t>TTJK0296</t>
  </si>
  <si>
    <t>根管长度测量</t>
  </si>
  <si>
    <t>TTJK0243</t>
  </si>
  <si>
    <t>前牙根管换药</t>
  </si>
  <si>
    <t>TTJK0244</t>
  </si>
  <si>
    <t>后牙根管换药</t>
  </si>
  <si>
    <t>TTJK0231</t>
  </si>
  <si>
    <t>瘘管搔刮术</t>
  </si>
  <si>
    <t>TTJK0257</t>
  </si>
  <si>
    <t>牙根管预备</t>
  </si>
  <si>
    <t>TTJK0304</t>
  </si>
  <si>
    <t>根管充填术-螺旋充填器</t>
  </si>
  <si>
    <t>TTJK0303</t>
  </si>
  <si>
    <t>根管充填术（热牙胶充填-垂直加压）</t>
  </si>
  <si>
    <t>TTJK0265</t>
  </si>
  <si>
    <t>光固化树脂充填</t>
  </si>
  <si>
    <t>比色、酸蚀，粘接分层分色充填。</t>
  </si>
  <si>
    <t>粘接剂、充填材料</t>
  </si>
  <si>
    <t>每洞</t>
  </si>
  <si>
    <t>光固化树脂充填，按照“技耗分离”的方式收费，粘接剂、充填材料据实收费，每洞最高收费各不超过2元。每牙费用总和不超过166元（含材料）。</t>
  </si>
  <si>
    <t>TTJK0260</t>
  </si>
  <si>
    <t>牙根管充填</t>
  </si>
  <si>
    <t>TTJK0241</t>
  </si>
  <si>
    <t>氨硝酸龈浸镀</t>
  </si>
  <si>
    <t>TTJK0222</t>
  </si>
  <si>
    <t>磨溢出沟</t>
  </si>
  <si>
    <t>TTJK0277</t>
  </si>
  <si>
    <t>氢氧化钙垫底</t>
  </si>
  <si>
    <t>每个</t>
  </si>
  <si>
    <t>TTJK0292</t>
  </si>
  <si>
    <t>羧酸锌水门汀垫底</t>
  </si>
  <si>
    <t>TTJK0267</t>
  </si>
  <si>
    <t>水门汀垫底</t>
  </si>
  <si>
    <t>TTJK0275</t>
  </si>
  <si>
    <t>富士充填</t>
  </si>
  <si>
    <t>TTJK0302</t>
  </si>
  <si>
    <t>热牙胶充填</t>
  </si>
  <si>
    <t>TTJK0268</t>
  </si>
  <si>
    <t>玻璃离子水门汀充填</t>
  </si>
  <si>
    <t>TTJK0271</t>
  </si>
  <si>
    <t>充填后磨光</t>
  </si>
  <si>
    <t>TTJK0258</t>
  </si>
  <si>
    <t>牙一次性根管充填</t>
  </si>
  <si>
    <t>TTJK0308</t>
  </si>
  <si>
    <t>氧化锌丁香油糊剂暂时充填</t>
  </si>
  <si>
    <t>TTJK0266</t>
  </si>
  <si>
    <t>水门汀充填</t>
  </si>
  <si>
    <t>TTJK0264</t>
  </si>
  <si>
    <t>树脂类充填</t>
  </si>
  <si>
    <t>不再加收材料费</t>
  </si>
  <si>
    <t>TTJK0263</t>
  </si>
  <si>
    <t>牙冠大面积缺损银汞充填</t>
  </si>
  <si>
    <t>TTJK0270</t>
  </si>
  <si>
    <t>加置固位钉充填</t>
  </si>
  <si>
    <t>TTJK0262</t>
  </si>
  <si>
    <t>复面洞银汞充填</t>
  </si>
  <si>
    <t>TTJK0261</t>
  </si>
  <si>
    <t>单面洞银汞充填</t>
  </si>
  <si>
    <t>TTJK0269</t>
  </si>
  <si>
    <t>加置自制固位钉充填</t>
  </si>
  <si>
    <t>TTJK0276</t>
  </si>
  <si>
    <t>放氟光固化玻璃离子水门汀</t>
  </si>
  <si>
    <t>垫底减半收费</t>
  </si>
  <si>
    <t>TTJK0294</t>
  </si>
  <si>
    <t>光固化树脂抛光</t>
  </si>
  <si>
    <t>TTJK0287</t>
  </si>
  <si>
    <t>光固化树脂切角修复</t>
  </si>
  <si>
    <t>TTJK0288</t>
  </si>
  <si>
    <t>光固化树脂贴面修复</t>
  </si>
  <si>
    <t>TTJK0219</t>
  </si>
  <si>
    <t>调颌</t>
  </si>
  <si>
    <t>每对牙</t>
  </si>
  <si>
    <t>TTJK0272</t>
  </si>
  <si>
    <t>去除充填物</t>
  </si>
  <si>
    <t>KHV65401</t>
  </si>
  <si>
    <t>钙化桥打通术</t>
  </si>
  <si>
    <t>局麻下去除充填料，髓腔预备，髓腔修整，暴露根管口，用G钻或长柄球钻去除牙本质桥，修整根管壁，双氧水生理盐水交替冲洗，无菌纸尖吸干，氢氧化钙等药物根管内持续消毒，氧化锌丁香油水门汀暂封。</t>
  </si>
  <si>
    <t/>
  </si>
  <si>
    <t>TTJK0274</t>
  </si>
  <si>
    <t>取根充物</t>
  </si>
  <si>
    <t>KHV64401</t>
  </si>
  <si>
    <t>根管内分离器械取出术</t>
  </si>
  <si>
    <t>根管内分离器械的定位，建立旁路，超声振荡取出分离器械。</t>
  </si>
  <si>
    <t>拔髓针</t>
  </si>
  <si>
    <t>TTJK0259</t>
  </si>
  <si>
    <t>根尖诱导成型术</t>
  </si>
  <si>
    <t>KHU83401</t>
  </si>
  <si>
    <t>髓腔穿孔充填修补术</t>
  </si>
  <si>
    <t>龋损，牙内吸收以及根管治疗中的一些操作可能引起髓腔和根管各部位的穿孔。暴露穿孔部位，去除病变组织，并将修补材料放入穿孔处，充填，磨光。</t>
  </si>
  <si>
    <t>修复材料</t>
  </si>
  <si>
    <t>TTJH0886</t>
  </si>
  <si>
    <t>根尖搔刮术(切根术)</t>
  </si>
  <si>
    <t>例</t>
  </si>
  <si>
    <t>TTJH0882</t>
  </si>
  <si>
    <t>截根术</t>
  </si>
  <si>
    <t>窝沟封闭（进口材料）</t>
  </si>
  <si>
    <t>TTJK0278</t>
  </si>
  <si>
    <t>儿童氟离子矿化牙齿</t>
  </si>
  <si>
    <t>TTJK0240</t>
  </si>
  <si>
    <t>脱敏</t>
  </si>
  <si>
    <t>TTJK0306</t>
  </si>
  <si>
    <t>牙脱敏治疗-极固凝胶脱敏</t>
  </si>
  <si>
    <t>TTJK0293</t>
  </si>
  <si>
    <t>氟化胺银脱敏</t>
  </si>
  <si>
    <t>TTJK0196</t>
  </si>
  <si>
    <t>前牙拔除（1-3）</t>
  </si>
  <si>
    <t>TTJK0197</t>
  </si>
  <si>
    <t>双尖牙拔除（4-5）</t>
  </si>
  <si>
    <t>TTJK0198</t>
  </si>
  <si>
    <t>后磨牙拔除（6-7）</t>
  </si>
  <si>
    <t>TTJK0199</t>
  </si>
  <si>
    <t>正位智齿拔除（8）</t>
  </si>
  <si>
    <t>TTJK0201</t>
  </si>
  <si>
    <t>拔除乳牙</t>
  </si>
  <si>
    <t>TTJK0204</t>
  </si>
  <si>
    <t>助疗</t>
  </si>
  <si>
    <t>儿童拔牙不合作使用开口器</t>
  </si>
  <si>
    <t>TTJK0202</t>
  </si>
  <si>
    <t>拔牙窝搔刮术</t>
  </si>
  <si>
    <t>TTJK0185</t>
  </si>
  <si>
    <t>拔牙止血</t>
  </si>
  <si>
    <t>TTJK0200</t>
  </si>
  <si>
    <t>死髓牙、阻生齿（取断根者）</t>
  </si>
  <si>
    <t>TTJH0903</t>
  </si>
  <si>
    <t>埋伏牙拔除术</t>
  </si>
  <si>
    <t>适用于有软硬组织阻力的埋伏牙或牙根，使用外科器械去除相应阻力后拔除埋伏牙齿的外科手术操作。不含牙龈翻瓣术。</t>
  </si>
  <si>
    <t>TTJH0899</t>
  </si>
  <si>
    <t>骨成形术</t>
  </si>
  <si>
    <t>TTJH0847</t>
  </si>
  <si>
    <t>低位骨埋伏阻生智齿摘除术</t>
  </si>
  <si>
    <t>切开牙龈，拔除患牙，复位牙龈瓣，拉拢缝合。全过程包含切开、分根、搔刮、修整齿槽骨、止血、缝合费用。不含牙龈翻瓣术。</t>
  </si>
  <si>
    <t>TTJK0290</t>
  </si>
  <si>
    <t>分根术</t>
  </si>
  <si>
    <t>含截开牙冠、牙外形及断面分别修整成形。不含牙周塞治、牙备洞充填、牙龈翻瓣术。</t>
  </si>
  <si>
    <t>TTJH0892</t>
  </si>
  <si>
    <t>牙龈切除术</t>
  </si>
  <si>
    <t>TTJK0289</t>
  </si>
  <si>
    <t>牙半切除术</t>
  </si>
  <si>
    <t>TTJK0186</t>
  </si>
  <si>
    <t>干槽症换药</t>
  </si>
  <si>
    <t>全过程含材料</t>
  </si>
  <si>
    <t>TTJK0203</t>
  </si>
  <si>
    <t>再植牙</t>
  </si>
  <si>
    <t>TTJH0841</t>
  </si>
  <si>
    <t>腭部肿物切除术</t>
  </si>
  <si>
    <t>TTJH0865</t>
  </si>
  <si>
    <t>单纯舌肿物切除术</t>
  </si>
  <si>
    <t>TTJK0253</t>
  </si>
  <si>
    <t>牙龈牙髓息肉切除</t>
  </si>
  <si>
    <t>TTJH0862</t>
  </si>
  <si>
    <t>巨大龈瘤切除术</t>
  </si>
  <si>
    <t>TTJH0895</t>
  </si>
  <si>
    <t>舌系带矫正术</t>
  </si>
  <si>
    <t>TTJH0896</t>
  </si>
  <si>
    <t>唇、颊系带矫正术</t>
  </si>
  <si>
    <t>TTJH0872</t>
  </si>
  <si>
    <t>颌骨囊肿袋形术</t>
  </si>
  <si>
    <t>TTJH0840</t>
  </si>
  <si>
    <t>颌骨病灶搔刮术</t>
  </si>
  <si>
    <t>TTJH0894</t>
  </si>
  <si>
    <t>骨隆突修整术</t>
  </si>
  <si>
    <t>TTJH0901</t>
  </si>
  <si>
    <t>牙槽突增生修整术</t>
  </si>
  <si>
    <t>TTJH0888</t>
  </si>
  <si>
    <t>齿槽嵴整形术</t>
  </si>
  <si>
    <t>TTJH0877</t>
  </si>
  <si>
    <t>颌骨骨折单颌固定术</t>
  </si>
  <si>
    <t>TTJK0193</t>
  </si>
  <si>
    <t>拆除牙弓夹板</t>
  </si>
  <si>
    <t>TTJK0214</t>
  </si>
  <si>
    <t>更换引流条</t>
  </si>
  <si>
    <t>TTJK0188</t>
  </si>
  <si>
    <t>脓肿穿刺</t>
  </si>
  <si>
    <t>TTJK0206</t>
  </si>
  <si>
    <t>口内外脓肿切开引流术</t>
  </si>
  <si>
    <t>TTJH0867</t>
  </si>
  <si>
    <t>上颌窦瘘修复术</t>
  </si>
  <si>
    <t>TTJK0229</t>
  </si>
  <si>
    <t>牙周系统治疗设计费</t>
  </si>
  <si>
    <t>TTJK0239</t>
  </si>
  <si>
    <t>暗视野显微镜查龈下菌斑</t>
  </si>
  <si>
    <t>TTJK0192</t>
  </si>
  <si>
    <t>口腔冲洗</t>
  </si>
  <si>
    <t>TTJK0236</t>
  </si>
  <si>
    <t>超声龈下药物冲洗</t>
  </si>
  <si>
    <t>TTJK0228</t>
  </si>
  <si>
    <t>龈沟液量测定</t>
  </si>
  <si>
    <t>TTJK0211</t>
  </si>
  <si>
    <t>牙周冲洗</t>
  </si>
  <si>
    <t>TTJK0213</t>
  </si>
  <si>
    <t>牙周消炎上药</t>
  </si>
  <si>
    <t>TTJK0187</t>
  </si>
  <si>
    <t>冠周炎治疗</t>
  </si>
  <si>
    <t>TTJK0224</t>
  </si>
  <si>
    <t>牙周药线</t>
  </si>
  <si>
    <t>TTJK0225</t>
  </si>
  <si>
    <t>前牙斑釉脱色</t>
  </si>
  <si>
    <t>TTJK0216</t>
  </si>
  <si>
    <t>去除塞治剂</t>
  </si>
  <si>
    <t>TTJK0215</t>
  </si>
  <si>
    <t>更换塞治剂</t>
  </si>
  <si>
    <t>TTJK0221</t>
  </si>
  <si>
    <t>塞治</t>
  </si>
  <si>
    <t>TTJK0223</t>
  </si>
  <si>
    <t>牙龈出血止血</t>
  </si>
  <si>
    <t>TTJK0237</t>
  </si>
  <si>
    <t>超声波龈上洁治术</t>
  </si>
  <si>
    <t>TTJK0234</t>
  </si>
  <si>
    <t>龈上洁治术</t>
  </si>
  <si>
    <t>TTJK0230</t>
  </si>
  <si>
    <t>牙面抛光</t>
  </si>
  <si>
    <t>TTJK0218</t>
  </si>
  <si>
    <t>超声气磨光洁术</t>
  </si>
  <si>
    <t>TTJK0238</t>
  </si>
  <si>
    <t>超声波龈下刮治术</t>
  </si>
  <si>
    <t>TTJK0235</t>
  </si>
  <si>
    <t>龈下刮治术</t>
  </si>
  <si>
    <t>TTJK0232</t>
  </si>
  <si>
    <t>根面平整术</t>
  </si>
  <si>
    <t>前牙</t>
  </si>
  <si>
    <t>TTJK0233</t>
  </si>
  <si>
    <t>后牙</t>
  </si>
  <si>
    <t>TTJK0305</t>
  </si>
  <si>
    <t>牙周固定（超强纤维牙周固定术）</t>
  </si>
  <si>
    <t>TTJK0226</t>
  </si>
  <si>
    <t>光固化玻璃离子水门汀牙周固定</t>
  </si>
  <si>
    <t>TTJH0900</t>
  </si>
  <si>
    <t>牙外伤固定术</t>
  </si>
  <si>
    <t>TTJK0227</t>
  </si>
  <si>
    <t>钢丝牙周固定</t>
  </si>
  <si>
    <t>TTJK0220</t>
  </si>
  <si>
    <t>牙线结扎固定</t>
  </si>
  <si>
    <t>TTJK0217</t>
  </si>
  <si>
    <t>去除牙周固定</t>
  </si>
  <si>
    <t>TTJH0883</t>
  </si>
  <si>
    <t>牙龈翻瓣术</t>
  </si>
  <si>
    <t>含牙龈切开、翻瓣、软组织清创或刮治和根面平整，或暴露骨面，为相应手术创造入路，瓣的复位缝合。</t>
  </si>
  <si>
    <t>牙周塞治剂</t>
  </si>
  <si>
    <t>根向、冠向复位切口或远中楔形切除加收5元。按牙位据实收费，用于拔牙患者时每例收费数量不高于2颗牙。</t>
  </si>
  <si>
    <t>TTJH0889</t>
  </si>
  <si>
    <t>单纯龈瘤切除术</t>
  </si>
  <si>
    <t>TTJH0898</t>
  </si>
  <si>
    <t>牙周植骨术</t>
  </si>
  <si>
    <t>TTJH0887</t>
  </si>
  <si>
    <t>牙周引导组织再生术</t>
  </si>
  <si>
    <t>TTJK0190</t>
  </si>
  <si>
    <t>颞颌关节检查</t>
  </si>
  <si>
    <t>TTJH0874</t>
  </si>
  <si>
    <t>涎腺结石摘除术</t>
  </si>
  <si>
    <t>TTJK0189</t>
  </si>
  <si>
    <t>碘油造影</t>
  </si>
  <si>
    <t>TTJK0212</t>
  </si>
  <si>
    <t>粘膜上药</t>
  </si>
  <si>
    <t>TTJK0191</t>
  </si>
  <si>
    <t>口腔肿瘤检查</t>
  </si>
  <si>
    <t>TTJK0195</t>
  </si>
  <si>
    <t>咀嚼肌封闭</t>
  </si>
  <si>
    <t>TTJK0280</t>
  </si>
  <si>
    <t>综合治疗台</t>
  </si>
  <si>
    <t>TTJK0295</t>
  </si>
  <si>
    <t>根管桩</t>
  </si>
  <si>
    <t>TTJK0205</t>
  </si>
  <si>
    <t>乳牙预成冠</t>
  </si>
  <si>
    <t>TTJK0273</t>
  </si>
  <si>
    <t>拆除固定修复体</t>
  </si>
  <si>
    <t>每单位</t>
  </si>
  <si>
    <t>TTJK0283</t>
  </si>
  <si>
    <t>超声拆除桩钉</t>
  </si>
  <si>
    <t>TTJK0284</t>
  </si>
  <si>
    <t>超声波拆除壳冠</t>
  </si>
  <si>
    <t>附件3</t>
  </si>
  <si>
    <t>规范口腔类医疗服务项目映射关系表</t>
  </si>
  <si>
    <t>本市医疗服务项目</t>
  </si>
  <si>
    <t>国家卫健委2023版技术规范项目</t>
  </si>
  <si>
    <t>同主项目/扩展项/加收项收取</t>
  </si>
  <si>
    <t>纳入价格构成</t>
  </si>
  <si>
    <t>乳牙期错合矫治费(常规)</t>
  </si>
  <si>
    <t>KHS4F713
KHN4G401
KHJ4G402
KHS4G401
KHS4G402
KHS4G403
KHS4G448
KHW4G401
KHW4G402
KHS4G409
KHS4G418
KHS4G434</t>
  </si>
  <si>
    <t>阻生磨牙矫治
错合畸形唇腭裂序列正畸治疗
错合畸形颞下颌关节紊乱病正畸治疗
错合畸形复杂咬合创伤正畸治疗
复杂咬合创伤正畸治疗
正颌外科手术前后正畸治疗
错合畸形伴牙周病活动矫治器正畸治疗
错合畸形牙周病正畸治疗
错合畸形伴重度牙周病正畸治疗
乳牙期安氏Ⅰ类错合正畸治疗
乳牙期安氏Ⅱ类错合正畸治疗
乳牙期安氏Ⅲ类错合正畸治疗</t>
  </si>
  <si>
    <t>KHS3G405
KHS3G404
KHS3G403
KHS3G402
KHS3G401
KHE4D401
KHE4F701
KHM4D401
KHM4F401
KHM4K401
KHN4A702
KHT4B703
KHZ4A701
KHZ4A702
KHZ4A703
KHS4C402
KHS4C403
KHS4G405
KHS4G406
KHS4G407</t>
  </si>
  <si>
    <t>无托槽隐形矫治器复诊处置
功能矫治器复诊处置
活动矫治器复诊处置
固定矫治器复诊处置
舌侧固定矫治器复诊处置
颌间固定物拆除术
牵张器加力调整
矫治器拆除术
辅助性调合治疗
口腔激光治疗
唇弓制备
邻面去釉
复杂唇弓器制备
带环制备
咬合导板制备
制戴固定式缺隙保持器
制戴活动式缺隙保持器
活动正畸保持器治疗
压膜式正畸保持器治疗
固定式正畸保持器治疗</t>
  </si>
  <si>
    <t>乳牙期错合矫治费(复杂)</t>
  </si>
  <si>
    <t>KHS4F713
KHA4G401
KHS4G401
KHS4G402
KHS4G403
KHS4G448
KHW4G401
KHW4G402
KHN4G402
KHJ4G401
KHS4G410
KHS4G419
KHS4G435
KHA4G402</t>
  </si>
  <si>
    <t>阻生磨牙矫治
错合畸形复杂颅颌面畸形辅助正畸治疗
错合畸形复杂咬合创伤正畸治疗
复杂咬合创伤正畸治疗
正颌外科手术前后正畸治疗
错合畸形伴牙周病活动矫治器正畸治疗
错合畸形牙周病正畸治疗
错合畸形伴重度牙周病正畸治疗
错合畸形复杂唇腭裂序列正畸治疗
错合畸形复杂颞下颌关节紊乱病正畸治疗
乳牙期复杂安氏Ⅰ类错合正畸治疗
乳牙期复杂安氏Ⅱ类错合正畸治疗
乳牙期复杂安氏Ⅲ类错合正畸治疗
乳牙期颜面不对称畸形矫形治疗</t>
  </si>
  <si>
    <t>替牙期Ⅰ类错合矫治费(常规)</t>
  </si>
  <si>
    <t>KHS4F713
KHN4G401
KHJ4G402
KHS4G401
KHS4G402
KHS4G403
KHS4G448
KHW4G401
KHW4G402
KHS4G411
KHS4G412</t>
  </si>
  <si>
    <t>阻生磨牙矫治
错合畸形唇腭裂序列正畸治疗
错合畸形颞下颌关节紊乱病正畸治疗
错合畸形复杂咬合创伤正畸治疗
复杂咬合创伤正畸治疗
正颌外科手术前后正畸治疗
错合畸形伴牙周病活动矫治器正畸治疗
错合畸形牙周病正畸治疗
错合畸形伴重度牙周病正畸治疗
替牙期安氏Ⅰ类错合活动矫治器正畸治疗
替牙期安氏Ⅰ类错合固定矫治器正畸治疗</t>
  </si>
  <si>
    <t>替牙期Ⅰ类错合矫治费(复杂)</t>
  </si>
  <si>
    <t>KHS4F713
KHA4G401
KHS4G401
KHS4G402
KHS4G403
KHS4G448
KHW4G401
KHW4G402
KHN4G402
KHJ4G401
KHA4G403
KHJ4G401
KHS4G413
KHS4G411</t>
  </si>
  <si>
    <t>阻生磨牙矫治
错合畸形复杂颅颌面畸形辅助正畸治疗
错合畸形复杂咬合创伤正畸治疗
复杂咬合创伤正畸治疗
正颌外科手术前后正畸治疗
错合畸形伴牙周病活动矫治器正畸治疗
错合畸形牙周病正畸治疗
错合畸形伴重度牙周病正畸治疗
错合畸形复杂唇腭裂序列正畸治疗
错合畸形复杂颞下颌关节紊乱病正畸治疗
替牙期颜面不对称畸形矫形治疗
错合畸形复杂颞下颌关节紊乱病正畸治疗
替牙期复杂安氏Ⅰ类错合固定矫治器正畸治疗
替牙期安氏Ⅰ类错合活动矫治器正畸治疗</t>
  </si>
  <si>
    <t>替牙期Ⅱ类错合矫治费(常规)</t>
  </si>
  <si>
    <t>KHS4F713
KHJ4G402
KHS4G401
KHS4G402
KHS4G403
KHS4G448
KHW4G401
KHW4G402
KHS4G420
KHS4G422
KHS4G424</t>
  </si>
  <si>
    <t>阻生磨牙矫治
错合畸形颞下颌关节紊乱病正畸治疗
错合畸形复杂咬合创伤正畸治疗
复杂咬合创伤正畸治疗
正颌外科手术前后正畸治疗
错合畸形伴牙周病活动矫治器正畸治疗
错合畸形牙周病正畸治疗
错合畸形伴重度牙周病正畸治疗
替牙期安氏Ⅱ类错合活动矫治器正畸治疗
替牙期安氏Ⅱ类错合固定矫治器正畸治疗
替牙期骨性Ⅱ类错合正畸治疗</t>
  </si>
  <si>
    <t>替牙期Ⅱ类错合矫治费(复杂)</t>
  </si>
  <si>
    <t>KHS4F713
KHA4G401
KHS4G401
KHS4G402
KHS4G403
KHS4G448
KHW4G401
KHW4G402
KHN4G402
KHJ4G401
KHA4G403
KHS4G421
KHS4G423
KHS4G425</t>
  </si>
  <si>
    <t>阻生磨牙矫治
错合畸形复杂颅颌面畸形辅助正畸治疗
错合畸形复杂咬合创伤正畸治疗
复杂咬合创伤正畸治疗
正颌外科手术前后正畸治疗
错合畸形伴牙周病活动矫治器正畸治疗
错合畸形牙周病正畸治疗
错合畸形伴重度牙周病正畸治疗
错合畸形复杂唇腭裂序列正畸治疗
错合畸形复杂颞下颌关节紊乱病正畸治疗
替牙期颜面不对称畸形矫形治疗
替牙期复杂安氏Ⅱ类错合活动矫治器正畸治疗
替牙期复杂安氏Ⅱ类错合固定矫治器正畸治疗
替牙期复杂骨性Ⅱ类错合正畸治疗</t>
  </si>
  <si>
    <t>替牙期Ⅲ类错合矫治费(常规)</t>
  </si>
  <si>
    <t>KHS4F713
KHN4G401
KHJ4G402
KHS4G401
KHS4G402
KHS4G403
KHS4G448
KHW4G401
KHW4G402
KHS4G436
KHS4G438
KHS4G440</t>
  </si>
  <si>
    <t>阻生磨牙矫治
错合畸形唇腭裂序列正畸治疗
错合畸形颞下颌关节紊乱病正畸治疗
错合畸形复杂咬合创伤正畸治疗
复杂咬合创伤正畸治疗
正颌外科手术前后正畸治疗
错合畸形伴牙周病活动矫治器正畸治疗
错合畸形牙周病正畸治疗
错合畸形伴重度牙周病正畸治疗
替牙期安氏Ⅲ类错合活动矫治器正畸治疗
替牙期安氏Ⅲ类错合固定矫治器正畸治疗
替牙期安氏Ⅲ类错合功能矫治器正畸治疗</t>
  </si>
  <si>
    <t>替牙期Ⅲ类错合矫治费(复杂)</t>
  </si>
  <si>
    <t>KHS4F713
KHA4G401
KHS4G401
KHS4G402
KHS4G403
KHS4G448
KHW4G401
KHW4G402
KHN4G402
KHJ4G401
KHA4G403
KHS4G437
KHS4G439
KHS4G441</t>
  </si>
  <si>
    <t>阻生磨牙矫治
错合畸形复杂颅颌面畸形辅助正畸治疗
错合畸形复杂咬合创伤正畸治疗
复杂咬合创伤正畸治疗
正颌外科手术前后正畸治疗
错合畸形伴牙周病活动矫治器正畸治疗
错合畸形牙周病正畸治疗
错合畸形伴重度牙周病正畸治疗
错合畸形复杂唇腭裂序列正畸治疗
错合畸形复杂颞下颌关节紊乱病正畸治疗
替牙期颜面不对称畸形矫形治疗
替牙期复杂安氏Ⅲ类错合活动矫治器正畸治疗
替牙期复杂安氏Ⅲ类错合固定矫治器正畸治疗
替牙期复杂安氏Ⅲ类错合功能矫治器正畸治疗</t>
  </si>
  <si>
    <t>恒牙期Ⅰ类错合矫治费(常规)</t>
  </si>
  <si>
    <t>KHS4F713
KHN4G401
KHJ4G402
KHS4G401
KHS4G402
KHS4G403
KHS4G448
KHW4G401
KHW4G402
KHS4G414
KHS4G416</t>
  </si>
  <si>
    <t>阻生磨牙矫治
错合畸形唇腭裂序列正畸治疗
错合畸形颞下颌关节紊乱病正畸治疗
错合畸形复杂咬合创伤正畸治疗
复杂咬合创伤正畸治疗
正颌外科手术前后正畸治疗
错合畸形伴牙周病活动矫治器正畸治疗
错合畸形牙周病正畸治疗
错合畸形伴重度牙周病正畸治疗
恒牙期安氏Ⅰ类错合固定矫治器正畸治疗
成人安氏Ⅰ类错合固定矫治器正畸治疗</t>
  </si>
  <si>
    <t>恒牙期Ⅰ类错合矫治费(复杂)</t>
  </si>
  <si>
    <t>KHS4F713
KHA4G401
KHS4G401
KHS4G402
KHS4G403
KHS4G448
KHW4G401
KHW4G402
KHN4G402
KHJ4G401
KHA4G404
KHS4G415
KHS4G417</t>
  </si>
  <si>
    <t>阻生磨牙矫治
错合畸形复杂颅颌面畸形辅助正畸治疗
错合畸形复杂咬合创伤正畸治疗
复杂咬合创伤正畸治疗
正颌外科手术前后正畸治疗
错合畸形伴牙周病活动矫治器正畸治疗
错合畸形牙周病正畸治疗
错合畸形伴重度牙周病正畸治疗
错合畸形复杂唇腭裂序列正畸治疗
错合畸形复杂颞下颌关节紊乱病正畸治疗
错合畸形恒牙期颜面不对称畸形正畸治疗
恒牙期复杂安氏Ⅰ类错合固定矫治器正畸治疗
成人复杂安氏Ⅰ类错合固定矫治器正畸治疗</t>
  </si>
  <si>
    <t>恒牙期Ⅱ类错合矫治费(常规)</t>
  </si>
  <si>
    <t>KHS4F713
KHN4G401
KHJ4G402
KHS4G401
KHS4G402
KHS4G403
KHS4G448
KHW4G401
KHW4G402
KHS4G426
KHS4G428
KHS4G430
KHS4G432</t>
  </si>
  <si>
    <t>阻生磨牙矫治
错合畸形唇腭裂序列正畸治疗
错合畸形颞下颌关节紊乱病正畸治疗
错合畸形复杂咬合创伤正畸治疗
复杂咬合创伤正畸治疗
正颌外科手术前后正畸治疗
错合畸形伴牙周病活动矫治器正畸治疗
错合畸形牙周病正畸治疗
错合畸形伴重度牙周病正畸治疗
恒牙期安氏Ⅱ类错合功能矫治器正畸治疗
恒牙期安氏Ⅱ类错合固定矫治器正畸治疗
成人安氏Ⅱ类错合固定矫治器正畸治疗
恒牙期骨性Ⅱ类错合固定矫治器正畸治疗</t>
  </si>
  <si>
    <t>恒牙期Ⅱ类错合矫治费(复杂)</t>
  </si>
  <si>
    <t>KHS4F713
KHA4G401
KHS4G401
KHS4G402
KHS4G403
KHS4G448
KHW4G401
KHW4G402
KHN4G402
KHJ4G401
KHA4G404
KHS4G427
KHS4G429
KHS4G431
KHS4G433</t>
  </si>
  <si>
    <t>阻生磨牙矫治
错合畸形复杂颅颌面畸形辅助正畸治疗
错合畸形复杂咬合创伤正畸治疗
复杂咬合创伤正畸治疗
正颌外科手术前后正畸治疗
错合畸形伴牙周病活动矫治器正畸治疗
错合畸形牙周病正畸治疗
错合畸形伴重度牙周病正畸治疗
错合畸形复杂唇腭裂序列正畸治疗
错合畸形复杂颞下颌关节紊乱病正畸治疗
错合畸形恒牙期颜面不对称畸形正畸治疗
恒牙期复杂安氏Ⅱ类错合功能矫治器正畸治疗
恒牙期复杂安氏Ⅱ类错合固定矫治器正畸治疗
成人复杂安氏Ⅱ类错合固定矫治器正畸治疗
恒牙期复杂骨性Ⅱ类错合固定矫治器正畸治疗</t>
  </si>
  <si>
    <t>恒牙期Ⅲ类错合矫治费(常规)</t>
  </si>
  <si>
    <t>KHS4F713
KHN4G401
KHJ4G402
KHS4G401
KHS4G402
KHS4G403
KHS4G448
KHW4G401
KHW4G402
KHS4G442
KHS4G444
KHS4G446</t>
  </si>
  <si>
    <t>阻生磨牙矫治
错合畸形唇腭裂序列正畸治疗
错合畸形颞下颌关节紊乱病正畸治疗
错合畸形复杂咬合创伤正畸治疗
复杂咬合创伤正畸治疗
正颌外科手术前后正畸治疗
错合畸形伴牙周病活动矫治器正畸治疗
错合畸形牙周病正畸治疗
错合畸形伴重度牙周病正畸治疗
恒牙期安氏Ⅲ类错合固定矫治器正畸治疗
成人安氏Ⅲ类错合固定矫治器正畸治疗
恒牙期骨性Ⅲ类错合固定矫治器正畸治疗</t>
  </si>
  <si>
    <t>恒牙期Ⅲ类错合矫治费(复杂)</t>
  </si>
  <si>
    <t>KHS4F713
KHA4G401
KHS4G401
KHS4G402
KHS4G403
KHS4G448
KHW4G401
KHW4G402
KHN4G402
KHJ4G401
KHA4G404
KHS4G443
KHS4G445
KHS4G447</t>
  </si>
  <si>
    <t>阻生磨牙矫治
错合畸形复杂颅颌面畸形辅助正畸治疗
错合畸形复杂咬合创伤正畸治疗
复杂咬合创伤正畸治疗
正颌外科手术前后正畸治疗
错合畸形伴牙周病活动矫治器正畸治疗
错合畸形牙周病正畸治疗
错合畸形伴重度牙周病正畸治疗
错合畸形复杂唇腭裂序列正畸治疗
错合畸形复杂颞下颌关节紊乱病正畸治疗
错合畸形恒牙期颜面不对称畸形正畸治疗
恒牙期复杂安氏Ⅲ类错合固定矫治器正畸治疗
成人复杂安氏Ⅲ类错合固定矫治器正畸治疗
恒牙期复杂骨性Ⅲ类错合固定矫治器正畸治疗</t>
  </si>
  <si>
    <t>恒牙期I类错合矫形功能治疗费</t>
  </si>
  <si>
    <t>KHN4A701</t>
  </si>
  <si>
    <t>新生儿唇腭裂术前修复矫治器制备</t>
  </si>
  <si>
    <t>KHR4A401
KHZ4A714</t>
  </si>
  <si>
    <t>腭裂腭护板制作
面部模型制备</t>
  </si>
  <si>
    <t>KHS4G404</t>
  </si>
  <si>
    <t>睡眠呼吸暂停综合征正畸辅助治疗</t>
  </si>
  <si>
    <t>KHS4G408</t>
  </si>
  <si>
    <t>局部矫治器正畸治疗</t>
  </si>
  <si>
    <t>KHS4G405
KHS4G406
KHS4G407</t>
  </si>
  <si>
    <t>活动正畸保持器治疗
压膜式正畸保持器治疗
固定式正畸保持器治疗</t>
  </si>
  <si>
    <t>FHS1C301
KHS4A704
KHS4A705
KHS4A706</t>
  </si>
  <si>
    <t>诊断性排牙试验
错合畸形诊断设计
错合畸形二维诊断设计
错合畸形三维诊断设计</t>
  </si>
  <si>
    <t>FHA1H701
FHA1H702
KHZ4A710
KHZ4A711
KHZ4A715</t>
  </si>
  <si>
    <t>常规面部与口内照相
面部三维照相
口腔常规印模及模型制备
口腔功能印模及模型制备
正畸记存模型制备</t>
  </si>
  <si>
    <t>KHV4G401</t>
  </si>
  <si>
    <t>前牙牙根牵引术</t>
  </si>
  <si>
    <t>FHU1B401</t>
  </si>
  <si>
    <t>牙髓活力测试</t>
  </si>
  <si>
    <t>KHS4C404</t>
  </si>
  <si>
    <t>橡皮障隔湿治疗术</t>
  </si>
  <si>
    <t>01儿童加收</t>
  </si>
  <si>
    <t>TTJK0251
TTJK0252
TTJK0256
TTJK0255
TTJK0281
TTJK0282</t>
  </si>
  <si>
    <t>开髓
打开髓腔
后牙拔髓
前牙拔髓
超声前牙拔髓
超声后牙拔髓</t>
  </si>
  <si>
    <t>KHU3N401</t>
  </si>
  <si>
    <t>开髓引流术</t>
  </si>
  <si>
    <t>KHU4B402</t>
  </si>
  <si>
    <t>牙髓摘除术</t>
  </si>
  <si>
    <t>TTJK0245
TTJK0248</t>
  </si>
  <si>
    <t>牙髓失活
安抚术（试剂）</t>
  </si>
  <si>
    <t>KHU4E406</t>
  </si>
  <si>
    <t>牙髓失活术</t>
  </si>
  <si>
    <t>TTJK0279
TTJK0298
TTJK0242
TTJK0291
TTJK0254
TTJK0246</t>
  </si>
  <si>
    <t>预备洞型
冠髓切除
髓腔换药
塑化术
活髓切断
根髓干尸</t>
  </si>
  <si>
    <t>KHU4E407</t>
  </si>
  <si>
    <t>干髓术</t>
  </si>
  <si>
    <t>TTJK0301
TTJK0285
TTJK0286
TTJK0296
TTJK0257
KHV65401</t>
  </si>
  <si>
    <t>精细根管预备
前牙根管超声预备
后牙根管超声预备
根管长度测量
牙根管预备
钙化桥打通术</t>
  </si>
  <si>
    <t>KHV4A402</t>
  </si>
  <si>
    <t>简单根管预备术</t>
  </si>
  <si>
    <t>FHV1B401
KHU3N401
KHU4B402</t>
  </si>
  <si>
    <t>根管工作长度测量
开髓引流术
牙髓摘除术</t>
  </si>
  <si>
    <t>11根管异常</t>
  </si>
  <si>
    <t>KHV4F402</t>
  </si>
  <si>
    <t>钙化根管疏通术</t>
  </si>
  <si>
    <t>TTJK0243
TTJK0244
TTJK0231</t>
  </si>
  <si>
    <t>前牙根管换药
后牙根管换药
瘘管搔刮术</t>
  </si>
  <si>
    <t>TTJK0304
TTJK0303
TTJK0260
TTJK0241
TTJK0302
TTJK0268
TTJK0258
TTJK0266
TTJK0270
TTJK0269
TTJK0276</t>
  </si>
  <si>
    <t>根管充填术-螺旋充填器
根管充填术（热牙胶充填-垂直加压）
牙根管充填
氨硝酸龈浸镀
热牙胶充填
玻璃离子水门汀充填
牙一次性根管充填
水门汀充填
加置固位钉充填
加置自制固位钉充填
放氟光固化玻璃离子水门汀
放氟光固化玻璃离子水门汀垫底</t>
  </si>
  <si>
    <t>KHV4E401
KHV4E403</t>
  </si>
  <si>
    <t>单尖法根管充填术
根管冷牙胶侧压充填术</t>
  </si>
  <si>
    <t>FHV1B401</t>
  </si>
  <si>
    <t>根管工作长度测量</t>
  </si>
  <si>
    <t>KHV4E404
KHV4E405</t>
  </si>
  <si>
    <t>根管热牙胶垂直加压充填术
根管常温牙胶注射式加压充填术</t>
  </si>
  <si>
    <t>TTJK0272
TTJK0274</t>
  </si>
  <si>
    <t>去除充填物
取根充物</t>
  </si>
  <si>
    <t>KHV4E406</t>
  </si>
  <si>
    <t>根管再治疗术</t>
  </si>
  <si>
    <t>KHV4F401</t>
  </si>
  <si>
    <t>01根尖段异物取出</t>
  </si>
  <si>
    <t>KHV4F301</t>
  </si>
  <si>
    <t>根尖诱导成形术</t>
  </si>
  <si>
    <t>KHV4F405</t>
  </si>
  <si>
    <t>根管穿孔内修补术</t>
  </si>
  <si>
    <t>KHU4E401</t>
  </si>
  <si>
    <t>TTJH0886
TTJH0882</t>
  </si>
  <si>
    <t>根尖搔刮术(切根术)
截根术</t>
  </si>
  <si>
    <t>KHV7P401
KHV7P402</t>
  </si>
  <si>
    <t>根管外科手术
根管壁穿孔外科修补术</t>
  </si>
  <si>
    <t>KHV4A401
KHV4E402
HHV6U402
HHV6U401</t>
  </si>
  <si>
    <t>超声根尖倒预备
根尖倒充填术
根尖搔刮术
根尖切除术</t>
  </si>
  <si>
    <t>01复杂根尖手术</t>
  </si>
  <si>
    <t>KHU4E404</t>
  </si>
  <si>
    <t>直接盖髓术</t>
  </si>
  <si>
    <t>KHU4E403</t>
  </si>
  <si>
    <t>活髓切断术</t>
  </si>
  <si>
    <t>01间接盖髓减收</t>
  </si>
  <si>
    <t>KHU4E405</t>
  </si>
  <si>
    <t>间接盖髓术</t>
  </si>
  <si>
    <t>KHU4E402</t>
  </si>
  <si>
    <t>牙髓血运重建术</t>
  </si>
  <si>
    <t>01自体血支架制备</t>
  </si>
  <si>
    <t>TTJK0294
TTJK0264
TTJK0271
TTJK0265
TTJK0222
TTJK0277
TTJK0292
TTJK0267
TTJK0275
TTJK0219</t>
  </si>
  <si>
    <t>光固化树脂抛光
树脂类充填
充填后磨光
光固化树脂充填
磨溢出沟
氢氧化钙垫底
羧酸锌水门汀垫底
水门汀垫底
富士充填
调颌</t>
  </si>
  <si>
    <t>KHS4F406</t>
  </si>
  <si>
    <t>牙体缺损直接粘接修复术</t>
  </si>
  <si>
    <t>KHS4E402
KHX4A702
KHM4F401 
FHS1A402
KHX4A701
KHM4F401</t>
  </si>
  <si>
    <t>牙体缺损充填术
非金属类充填体抛光术
辅助性调合治疗
纸蜡咬合图像分析检查
金属类充填体抛光术
微创修复术</t>
  </si>
  <si>
    <t>11牙体大面积缺损</t>
  </si>
  <si>
    <t>12暂封减收</t>
  </si>
  <si>
    <t>13银汞合金充填减收</t>
  </si>
  <si>
    <t>TTJK0263
TTJK0262
TTJK0261</t>
  </si>
  <si>
    <t>牙冠大面积缺损银汞充填
复面洞银汞充填
单面洞银汞充填</t>
  </si>
  <si>
    <t>KHX4A701</t>
  </si>
  <si>
    <t>金属类充填体抛光术</t>
  </si>
  <si>
    <t>TTJK0287
TTJK0288</t>
  </si>
  <si>
    <t>光固化树脂切角修复
光固化树脂贴面修复</t>
  </si>
  <si>
    <t>KHS4E402
KHS4F406</t>
  </si>
  <si>
    <t>牙体缺损充填术
牙体缺损直接粘接修复术</t>
  </si>
  <si>
    <t>KHM4F401
KHS4C404
KHS4F407
KHS4F709
FHS1A402</t>
  </si>
  <si>
    <t>辅助性调合治疗
橡皮障隔湿治疗术
微创修复术
光固化树脂贴面直接修复术
纸蜡咬合图像分析检查</t>
  </si>
  <si>
    <t>01舌腭面形态辅助修复</t>
  </si>
  <si>
    <t>KHS4E401</t>
  </si>
  <si>
    <t>窝沟封闭术</t>
  </si>
  <si>
    <t>KHX4A702
KHM4F401</t>
  </si>
  <si>
    <t>非金属类充填体抛光术
辅助性调合治疗</t>
  </si>
  <si>
    <t>KHT4B401</t>
  </si>
  <si>
    <t>氟防龋治疗</t>
  </si>
  <si>
    <t>TTJK0240
TTJK0306
TTJK0293</t>
  </si>
  <si>
    <t>脱敏
牙脱敏治疗-极固凝胶脱敏
氟化胺银脱敏</t>
  </si>
  <si>
    <t>KHS4B401
KHU4B401
MEZHU001</t>
  </si>
  <si>
    <t>药物脱敏治疗术
牙列套脱敏治疗术
激光脱敏治疗术</t>
  </si>
  <si>
    <t>KHT4B701
KHT4B402</t>
  </si>
  <si>
    <t>牙面光洁术
牙齿内漂白术</t>
  </si>
  <si>
    <t>FHS1C701</t>
  </si>
  <si>
    <t>牙齿电子测色</t>
  </si>
  <si>
    <t>KHT4B702</t>
  </si>
  <si>
    <t>牙齿脱色术</t>
  </si>
  <si>
    <t>KHT4K401</t>
  </si>
  <si>
    <t>牙齿冷光漂白术</t>
  </si>
  <si>
    <t>KHT4B403
KHU4B401</t>
  </si>
  <si>
    <t>牙列套漂白术
牙列套脱敏治疗术</t>
  </si>
  <si>
    <t>KHS4F401</t>
  </si>
  <si>
    <t>乳磨牙预成冠修复</t>
  </si>
  <si>
    <t>FHS1A402</t>
  </si>
  <si>
    <t>纸蜡咬合图像分析检查</t>
  </si>
  <si>
    <t>TTJK0196
TTJK0197
TTJK0198
TTJK0201
TTJK0204
TTJK0202
TTJK0185</t>
  </si>
  <si>
    <t>前牙拔除（1-3）
双尖牙拔除（4-5）
后磨牙拔除（6-7）
拔除乳牙
助疗
拔牙窝搔刮术
拔牙止血</t>
  </si>
  <si>
    <t xml:space="preserve">KHS6P401
HHS6P404
HHS6P405
HHS6P406 </t>
  </si>
  <si>
    <t>乳牙拔除术
恒前牙拔除术
恒前磨牙拔除术
恒磨牙拔除术</t>
  </si>
  <si>
    <t>KHM3R401</t>
  </si>
  <si>
    <t>口腔局部缝合止血</t>
  </si>
  <si>
    <t>01复杂牙拔除</t>
  </si>
  <si>
    <t>HHS6P401
HHS6P403
HHS6P407
HHS6P402</t>
  </si>
  <si>
    <t>微创复杂牙拔除术
骨融合牙拔除术
部分牙拔除术
弓外牙拔除术</t>
  </si>
  <si>
    <t xml:space="preserve">
口腔局部缝合止血
</t>
  </si>
  <si>
    <t>TTJH0899
TTJK0199
TTJK0290</t>
  </si>
  <si>
    <t>骨成形术
正位智齿拔除（8）
分根术</t>
  </si>
  <si>
    <t>HHS6P408</t>
  </si>
  <si>
    <t>高位阻生牙拔除术</t>
  </si>
  <si>
    <t>01复杂阻生牙拔除</t>
  </si>
  <si>
    <t>TTJH0903
TTJH0847</t>
  </si>
  <si>
    <t>埋伏牙拔除术
低位骨埋伏阻生智齿摘除术</t>
  </si>
  <si>
    <t>HHS6P409
HHS6P410</t>
  </si>
  <si>
    <t>中位阻生牙拔除术
低位阻生牙拔除术</t>
  </si>
  <si>
    <t>HHS6S401</t>
  </si>
  <si>
    <t>软组织内阻生恒牙开窗助萌术</t>
  </si>
  <si>
    <t>01骨阻生开窗助萌</t>
  </si>
  <si>
    <t>HHS6S402</t>
  </si>
  <si>
    <t>骨阻生恒牙开窗助萌术</t>
  </si>
  <si>
    <t>HHS6U401</t>
  </si>
  <si>
    <t>阻生磨牙牙冠切除术</t>
  </si>
  <si>
    <t>HHW6U401
HHE6U403
HHE6U402</t>
  </si>
  <si>
    <t>拔牙创面搔刮术
牙槽窝清创术
牙槽骨烧伤清创术</t>
  </si>
  <si>
    <t xml:space="preserve">KHS7Q401  </t>
  </si>
  <si>
    <t xml:space="preserve">牙移植术 </t>
  </si>
  <si>
    <t>KHS4C405   HHE7P403   KHM3R401 HHE6U403</t>
  </si>
  <si>
    <t>自体牙植入物制备植入术
牙槽骨修整术
口腔局部缝合止血
牙槽窝清创术</t>
  </si>
  <si>
    <t>KHS7L401</t>
  </si>
  <si>
    <t>牙再植术</t>
  </si>
  <si>
    <t>TTJH0841
TTJH0865
TTJK0253</t>
  </si>
  <si>
    <t>腭部肿物切除术
单纯舌肿物切除术
牙龈牙髓息肉切除</t>
  </si>
  <si>
    <t xml:space="preserve">HHM6U401
HHM6U402  </t>
  </si>
  <si>
    <t>口腔黏膜小肿物切除术
口内黏膜下黏液囊肿切除术</t>
  </si>
  <si>
    <t>01软组织缺损修复</t>
  </si>
  <si>
    <t>TTJH0895
TTJH0896</t>
  </si>
  <si>
    <t>舌系带矫正术
唇、颊系带矫正术</t>
  </si>
  <si>
    <t xml:space="preserve">HHM7P402
HHN7P401
HHN7P402
HHP7P302
HHQ7P403 </t>
  </si>
  <si>
    <t>前庭沟加深术
唇颊沟加深术
唇系带修整术
颊系带修整术
舌系带修整术</t>
  </si>
  <si>
    <t>HHW7P401</t>
  </si>
  <si>
    <t>修复前软组织成形术</t>
  </si>
  <si>
    <t>TTJH0872
TTJH0840</t>
  </si>
  <si>
    <t>颌骨囊肿袋形术
颌骨病灶搔刮术</t>
  </si>
  <si>
    <t>HHE6P301
HHE6P302 
HHG6P402 
HHV6P401</t>
  </si>
  <si>
    <t>颌骨牙源性病灶刮治术
颌骨骨髓炎病灶刮治术
口内入路下颌骨囊肿刮治术
根尖囊肿摘除术</t>
  </si>
  <si>
    <t xml:space="preserve">HHW7P405  HHW7P402   HHW7P403  HHV6U401 </t>
  </si>
  <si>
    <t>牙周组织瓣缝合术
牙周软组织整复术
微创牙周软组织整复术
根尖切除术</t>
  </si>
  <si>
    <t>HHE6P301
HHE6P302
HHG6P402
HHV6P401
HHG6P301
HHG6P302</t>
  </si>
  <si>
    <t>颌骨牙源性病灶刮治术
颌骨骨髓炎病灶刮治术
口内入路下颌骨囊肿刮治术
根尖囊肿摘除术引导骨再生术
口外入路下颌骨囊肿摘除术
下颌骨边缘性骨髓炎刮治术</t>
  </si>
  <si>
    <t>HHW7P405
HHW7P402
HHW7P403
HHV6U401
HHV6U403</t>
  </si>
  <si>
    <t>牙周组织瓣缝合术
牙周软组织整复术
微创牙周软组织整复术
根尖切除术
截根术</t>
  </si>
  <si>
    <t>HHE7B401</t>
  </si>
  <si>
    <t>颌骨囊肿开窗减压术</t>
  </si>
  <si>
    <t>HHW7P405</t>
  </si>
  <si>
    <t>牙周组织瓣缝合术</t>
  </si>
  <si>
    <t>HHE6K301 HHE7M402</t>
  </si>
  <si>
    <t>牵引钉植入术
颌骨骨折颌间牵引钉颌间固定术</t>
  </si>
  <si>
    <t>KHE4D301</t>
  </si>
  <si>
    <t>颌间牵引钉拆除术</t>
  </si>
  <si>
    <t>TTJH0894
TTJH0901
TTJH0888</t>
  </si>
  <si>
    <t>骨隆突修整术
牙槽突增生修整术
齿槽嵴整形术</t>
  </si>
  <si>
    <t>HHE6U401   HHE7P404  HHE7P403</t>
  </si>
  <si>
    <t>颌骨隆突切除术
牙周骨切除修整术
牙槽骨修整术</t>
  </si>
  <si>
    <t>HHW7P405  HHW7P404  HHW7P401</t>
  </si>
  <si>
    <t>牙周组织瓣缝合术
引导性牙周组织再生术
修复前软组织成形术</t>
  </si>
  <si>
    <t>01复杂骨突</t>
  </si>
  <si>
    <t>HHE6U401
HHE7P404
HHE7P403</t>
  </si>
  <si>
    <t>HHW7P405
HHW7P404
HHW7P401</t>
  </si>
  <si>
    <t>KHS4F409
KHS4F408
HHE7M401
HHE7M404
KHE7M401
KHE4F401</t>
  </si>
  <si>
    <t>后牙纵向折裂固定术
牙列刚性结扎固定术
颌骨骨折牙间钢丝结扎固定术
牙槽突骨折结扎固定术
颌骨骨折颌间结扎固定术
颌骨骨折单颌牙弓夹板结扎固定术</t>
  </si>
  <si>
    <t>KHS4D402
KHE4D401</t>
  </si>
  <si>
    <t>牙弓夹板拆除术
颌间固定物拆除术</t>
  </si>
  <si>
    <t>HHE7M404
HHS7M401
KHS4F408</t>
  </si>
  <si>
    <t>牙槽突骨折结扎固定术
松牙固定术
牙列刚性结扎固定术</t>
  </si>
  <si>
    <t xml:space="preserve">KHW4F403  </t>
  </si>
  <si>
    <t>牙周夹板松牙固定术</t>
  </si>
  <si>
    <t>TTJK0214
TTJK0188
TTJK0206
TTJH0875</t>
  </si>
  <si>
    <t>更换引流条
脓肿穿刺
口内外脓肿切开引流术
深部脓肿切开引流术</t>
  </si>
  <si>
    <t>HHM6R301
KHM6R401</t>
  </si>
  <si>
    <t>口底颌下脓肿切开引流术
口内脓肿切开引流术</t>
  </si>
  <si>
    <t>KHW4B402
KHW4B401</t>
  </si>
  <si>
    <t>冠周冲洗上药
牙周冲洗上药</t>
  </si>
  <si>
    <t>TTJH0875
TTJK0206</t>
  </si>
  <si>
    <t>深部脓肿切开引流术
口内外脓肿切开引流术</t>
  </si>
  <si>
    <t>HHA6R301
HHA6R302</t>
  </si>
  <si>
    <t>颌面部脓肿切开引流术
颌面部多间隙脓肿切开引流术</t>
  </si>
  <si>
    <t>HHS7J401</t>
  </si>
  <si>
    <t>下牙槽神经解剖移位术</t>
  </si>
  <si>
    <t>01下牙槽神经移位</t>
  </si>
  <si>
    <t>HHF7P301</t>
  </si>
  <si>
    <t>口腔上颌窦瘘黏骨膜瓣转移修补术</t>
  </si>
  <si>
    <t>FHS1C301
KHS4A702
KHM4F401
FHG1A701
FHS1B701
FHG1A702</t>
  </si>
  <si>
    <t>诊断性排牙试验
咬合重建设计
辅助性调合治疗
下颌运动检查
咬合记录
下颌运动计算机辅助检查</t>
  </si>
  <si>
    <t>KHS4F705</t>
  </si>
  <si>
    <t>暂时树脂冠桥修复术</t>
  </si>
  <si>
    <t>FHS1A402
KHS4F701
KHM4F401</t>
  </si>
  <si>
    <t>纸蜡咬合图像分析检查
固定修复体粘结术
辅助性调合治疗</t>
  </si>
  <si>
    <t>KHS4A717
KHS4F706
KHS4F704
KHS4F709
KHS4F710
KHS4F402
KHS4A720
KHS4A723
KHS4A716</t>
  </si>
  <si>
    <t>铸造贵金属固定修复术
金属烤瓷冠桥嵌体修复术
金属冠桥嵌体修复术
光固化树脂贴面直接修复术
瓷贴面修复术
树脂冠桥嵌体贴面间接修复术
金属烤塑修复术
铸瓷固定修复术
高强度复合陶瓷固定修复术</t>
  </si>
  <si>
    <t>KHS4A715
KHS4A718
KHS4A719
KHS4C404
KHS4E402
KHS4F407
KHS4F701
KHZ4A710
KHZ4A711
KHS4F406
KHS4A722
KHS4A714
KHS4A710
KHS4A709
KHS4A701
KHM4F401
EZZHM001
FHS1A402
FHS1B701
FHS1C701
KHS4A714
FHA1H701</t>
  </si>
  <si>
    <t>修复体表面镀金术
冠桥修复体内冠金沉积术
修复体激光烧结术
橡皮障隔湿治疗术
牙体缺损充填术
微创修复术
固定修复体粘结术
口腔常规印模及模型制备
口腔功能印模及模型制备
牙体缺损直接粘接修复术
义齿调改修理
修复体个性化调色
修复体崩瓷修理
义齿金属部件激光焊接术
铸造修复术
辅助性调合治疗
口内数字化三维扫描
纸蜡咬合图像分析检查
咬合记录
牙齿电子测色
修复体个性化调色
常规面部与口内照相</t>
  </si>
  <si>
    <t>01即刻修复</t>
  </si>
  <si>
    <t>KHS4F710 
KHS4F402 
KHS4A723
KHS4A716 KHS4F709</t>
  </si>
  <si>
    <t>瓷贴面修复术
树脂冠桥嵌体贴面间接修复术
铸瓷固定修复术
高强度复合陶瓷固定修复术
光固化树脂贴面直接修复术</t>
  </si>
  <si>
    <t>KHS4F701
KHM4F401
FHS1C701
FHS1A402
KHS4A714
FHS1B701
EZZHM001
FHA1H701</t>
  </si>
  <si>
    <t>固定修复体粘结术
辅助性调合治疗
牙齿电子测色
纸蜡咬合图像分析检查
修复体个性化调色
咬合记录
口内数字化三维扫描
常规面部与口内照相</t>
  </si>
  <si>
    <t>11复杂修复体固定修复</t>
  </si>
  <si>
    <t>KHS4A717
KHS4F706
KHS4F704
KHS4F709
KHS4F710 
KHS4F402 
KHS4A720
KHS4A723
KHS4A716</t>
  </si>
  <si>
    <t>铸造贵金属固定修复术
金属烤瓷冠桥嵌体修复术 
金属冠桥嵌体修复术 
光固化树脂贴面直接修复术 
瓷贴面修复术
树脂冠桥嵌体贴面间接修复术
金属烤塑修复术
铸瓷固定修复术
高强度复合陶瓷固定修复术</t>
  </si>
  <si>
    <t>KHS4A702
KHS4A715
KHS4A718
KHS4A719
KHS4C404
KHS4E402
KHS4F407
KHS4F701
KHZ4A710
KHZ4A711
KHS4F406
KHS4A722
KHS4A714
KHS4A710
KHS4A709
KHS4A701
KHM4F402
KHM4F401
EZZHM001
FHS1A402
FHS1B701
FHS1C701
KHS4A714
FHA1H701
FHA1H702
FHG1A701
FHG1A702
FHS1A401
FHS1A403
FHS1B401</t>
  </si>
  <si>
    <t>咬合重建设计
修复体表面镀金术
冠桥修复体内冠金沉积术
修复体激光烧结术
橡皮障隔湿治疗术
牙体缺损充填术
微创修复术
固定修复体粘结术
口腔常规印模及模型制备
口腔功能印模及模型制备
牙体缺损直接粘接修复术
义齿调改修理
修复体个性化调色
修复体崩瓷修理
义齿金属部件激光焊接术
铸造修复术
专科调合治疗
辅助性调合治疗
口内数字化三维扫描
纸蜡咬合图像分析检查
咬合记录
牙齿电子测色
修复体个性化调色
常规面部与口内照相
面部三维照相
下颌运动检查
下颌运动计算机辅助检查
咬合接触点检查
咬合测定分析系统检查
咬合力测量检查</t>
  </si>
  <si>
    <t>KHS4F707</t>
  </si>
  <si>
    <t>金属桩核修复术</t>
  </si>
  <si>
    <t>01一体化纤维桩核</t>
  </si>
  <si>
    <t>KHS4F708</t>
  </si>
  <si>
    <t>纤维桩核修复术</t>
  </si>
  <si>
    <t>KHS4A707</t>
  </si>
  <si>
    <t>附着体设计与安装</t>
  </si>
  <si>
    <t>KHS4F701
KHZ4A710
KHM4F401
KHS4A722
KHS4A712
KHS4A701
KHS4C401
KHS4F410
FHS1A402
FHS1B701</t>
  </si>
  <si>
    <t>固定修复体粘结术
口腔常规印模及模型制备
辅助性调合治疗
义齿调改修理
可摘义齿增加铸造部件
铸造修复术
义齿组织面重衬
覆盖义齿种植附着体部件更换
纸蜡咬合图像分析检查
咬合记录</t>
  </si>
  <si>
    <t>KHS4A708
KHS4F701
KHZ4A710
KHM4F401
KHS4A722
KHS4A712
KHS4A701
KHS4C401
KHS4F410
FHS1A402
FHS1B701</t>
  </si>
  <si>
    <t>套筒冠设计与制作
固定修复体粘结术
口腔常规印模及模型制备
辅助性调合治疗
义齿调改修理
可摘义齿增加铸造部件
铸造修复术
义齿组织面重衬
覆盖义齿种植附着体部件更换
纸蜡咬合图像分析检查
咬合记录</t>
  </si>
  <si>
    <t>KHS4F702
KHS4F703</t>
  </si>
  <si>
    <t>塑料基托全口义齿修复术
金属基托全口义齿修复术</t>
  </si>
  <si>
    <t>KHM4F401
KHS4A401
KHS4A402
KHS4A702
KHS4A713
KHS4A722
KHS4C401
KHZ4A711
KHZ4A710
FHS1A402
FHS1B701</t>
  </si>
  <si>
    <t>辅助性调合治疗
义齿添加人造牙术
义齿基托修理
咬合重建设计
咬合面塑料加高术
义齿调改修理
义齿组织面重衬
口腔功能印模及模型制备
口腔常规印模及模型制备
纸蜡咬合图像分析检查
咬合记录</t>
  </si>
  <si>
    <t>01复杂全口义齿修复</t>
  </si>
  <si>
    <t>KHM4F401
KHS4A401
KHS4A402
KHS4A702
KHS4A713
KHS4A722
KHS4C401
KHZ4A711
KHZ4A710
FHS1C301
FHS1A402
FHS1B701
FHG1A701
FHG1A702
FHS1A401
FHS1A403
FHS1B401
EZZHM001
FHA1H701
FHA1H702</t>
  </si>
  <si>
    <t>辅助性调合治疗
义齿添加人造牙术
义齿基托修理
咬合重建设计
咬合面塑料加高术
义齿调改修理
义齿组织面重衬
口腔功能印模及模型制备
口腔常规印模及模型制备
诊断性排牙试验
纸蜡咬合图像分析检查
咬合记录
下颌运动检查
下颌运动计算机辅助检查
咬合接触点检查
咬合测定分析系统检查
咬合力测量检查
口内数字化三维扫描
常规面部与口内照相
面部三维照相</t>
  </si>
  <si>
    <t>KHS4C701
KHS4F711</t>
  </si>
  <si>
    <t>弹性假牙龈修复术
塑料可摘局部义齿修复术</t>
  </si>
  <si>
    <t>KHM4F401
KHM4F701
KHS4A401
KHS4A402
KHS4A702
KHS4A711
KHS4A712
KHS4A713
KHS4A722
KHS4C401
KHZ4A710
KHZ4A711
FHS1A402
FHS1B701
FHS1C301
FHG1A701
FHG1A702
FHS1A401
FHS1A403
FHS1B401</t>
  </si>
  <si>
    <t>辅助性调合治疗
咬合板调磨
义齿添加人造牙术
义齿基托修理
咬合重建设计
可摘义齿增加弯制部件
可摘义齿增加铸造部件
咬合面塑料加高术
义齿调改修理
义齿组织面重衬
口腔常规印模及模型制备
口腔功能印模及模型制备
纸蜡咬合图像分析检查
咬合记录
诊断性排牙试验
下颌运动检查
下颌运动计算机辅助检查
咬合接触点检查
咬合测定分析系统检查
咬合力测量检查</t>
  </si>
  <si>
    <t>KHS4C701
KHS4F711
KHS4F712</t>
  </si>
  <si>
    <t>弹性假牙龈修复术
塑料可摘局部义齿修复术
金属支架可摘局部义齿修复术</t>
  </si>
  <si>
    <t>KHM4F401
KHS4A401
KHS4A402
KHS4A701
KHS4A702
KHS4A709
KHS4A711
KHS4A712
KHS4A713
KHS4A715
KHS4A719
KHS4A720
KHS4A722
KHS4C401
KHZ4A710
FHS1A402
FHS1B701
EZZHM001</t>
  </si>
  <si>
    <t>辅助性调合治疗
义齿添加人造牙术
义齿基托修理
铸造修复术
咬合重建设计
义齿金属部件激光焊接术
可摘义齿增加弯制部件
可摘义齿增加铸造部件
咬合面塑料加高术
修复体表面镀金术
修复体激光烧结术
金属烤塑修复术
义齿调改修理
义齿组织面重衬
口腔常规印模及模型制备
纸蜡咬合图像分析检查
咬合记录
口内数字化三维扫描</t>
  </si>
  <si>
    <t>01复杂铸造支架可摘局部义齿修复</t>
  </si>
  <si>
    <t>KHM4F401
KHS4A401
KHS4A402
KHS4A701
KHS4A702
KHS4A709
KHS4A711
KHS4A712
KHS4A713
KHS4A715
KHS4A719
KHS4A720
KHS4A722
KHS4C401
KHZ4A710
KHZ4A711
FHS1C301
FHS1A401
FHS1A403
FHS1B401
FHS1B701
EZZHM001
FHS1A402</t>
  </si>
  <si>
    <t>辅助性调合治疗
义齿添加人造牙术
义齿基托修理
铸造修复术
咬合重建设计
义齿金属部件激光焊接术
可摘义齿增加弯制部件
可摘义齿增加铸造部件
咬合面塑料加高术
修复体表面镀金术
修复体激光烧结术
金属烤塑修复术
义齿调改修理
义齿组织面重衬
口腔常规印模及模型制备
口腔功能印模及模型制备
诊断性排牙试验
咬合接触点检查
咬合测定分析系统检查
咬合力测量检查
咬合记录
口内数字化三维扫描
纸蜡咬合图像分析检查</t>
  </si>
  <si>
    <t>KHF4C401
KHG4C401</t>
  </si>
  <si>
    <t>上颌骨缺损赝复体修复
下颌骨带翼导板修复</t>
  </si>
  <si>
    <t>FHA1H701
FHS1A401
FHS1A402
FHS1A403
FHS1B701
FHS1C301
KHS4A702
KHS4C401
KHS4C701</t>
  </si>
  <si>
    <t>常规面部与口内照相
咬合接触点检查
纸蜡咬合图像分析检查
咬合测定分析系统检查
咬合记录
诊断性排牙试验
咬合重建设计
义齿组织面重衬
弹性假牙龈修复术</t>
  </si>
  <si>
    <t>KHR4C401</t>
  </si>
  <si>
    <t>软腭缺损赝复体修复</t>
  </si>
  <si>
    <t>FHA1H701
FHG1A702
FHS1A401
FHS1A402
FHS1A403
FHS1B701
FHS1C301
KHR4C402
KHR4J401
KHR4J901
KHS4A702
KHS4A722
KHS4C401
KHS4C701</t>
  </si>
  <si>
    <t>常规面部与口内照相
下颌运动计算机辅助检查
咬合接触点检查
纸蜡咬合图像分析检查
咬合测定分析系统检查
咬合记录
诊断性排牙试验
腭上举赝复体治疗
腭裂术后鼻音计反馈治疗
腭裂常规语音治疗
咬合重建设计
义齿调改修理
义齿组织面重衬
弹性假牙龈修复术</t>
  </si>
  <si>
    <t>KHA3G701
KHA4C701</t>
  </si>
  <si>
    <t>颜面缺损赝复体治疗
颅颌面赝复种植固位</t>
  </si>
  <si>
    <t>FHA1H702
FHA1H701
KEA3C701
KEA3C702</t>
  </si>
  <si>
    <t>面部三维照相
常规面部与口内照相
义眼制作
义眼片(球)治疗</t>
  </si>
  <si>
    <t>KHJ4C901</t>
  </si>
  <si>
    <t>咬合板治疗</t>
  </si>
  <si>
    <t>KHZ4A710
KHZ4A711
FHS1B401
FHS1A402
FHS1B701
KHZ4A703
KHS4A713
KHM4F701</t>
  </si>
  <si>
    <t>口腔常规印模及模型制备
口腔功能印模及模型制备
咬合力测量检查
纸蜡咬合图像分析检查
咬合记录
咬合导板制备
咬合面塑料加高术
咬合板调磨</t>
  </si>
  <si>
    <t>01减材/增材咬合板加收</t>
  </si>
  <si>
    <t>02弹性咬合板减收</t>
  </si>
  <si>
    <t>KHZ4D701
KHM4D402 KHS4D701
KHS4D401</t>
  </si>
  <si>
    <t>根管内桩钉拆除术
非铸造修复体拆除术
冠桥拆除术
种植基台及修复体固定螺丝折断取出</t>
  </si>
  <si>
    <t>KHS4A401
KHS4A402
KHS4A710 
KHS4A711 
KHS4A712
KHS4A713 
KHS4A714
KHS4A722 
KHS4C401
KHS4F410</t>
  </si>
  <si>
    <t>义齿添加人造牙术
义齿基托修理 
修复体崩瓷修理 
可摘义齿增加弯制部件
可摘义齿增加铸造部件
咬合面塑料加高术
修复体个性化调色
义齿调改修理
义齿组织面重衬
覆盖义齿种植附着体部件更换</t>
  </si>
  <si>
    <t>KHS4F701
KHZ4A710
KHM4F401
KHS4A709
FHS1A401
KHZ4A711
FHS1B701
FHS1B401
FHS1A402</t>
  </si>
  <si>
    <t>固定修复体粘结术
口腔常规印模及模型制备
辅助性调合治疗
义齿金属部件激光焊接术
咬合接触点检查
口腔功能印模及模型制备
咬合记录
咬合力测量检查
纸蜡咬合图像分析检查</t>
  </si>
  <si>
    <t>FHW1A403
KHM1A401</t>
  </si>
  <si>
    <t>全口牙周状况检查及数据分析
全口牙病系统检查与治疗设计</t>
  </si>
  <si>
    <t xml:space="preserve">FHS1C401
</t>
  </si>
  <si>
    <t xml:space="preserve">牙菌斑检测
</t>
  </si>
  <si>
    <t>FHW1A401</t>
  </si>
  <si>
    <t>区段牙周探诊检查</t>
  </si>
  <si>
    <t xml:space="preserve">
FHS1C401</t>
  </si>
  <si>
    <t xml:space="preserve">
牙菌斑检测</t>
  </si>
  <si>
    <t>FHW1A402</t>
  </si>
  <si>
    <t>区段牙周指数检查</t>
  </si>
  <si>
    <t>FHS1C401</t>
  </si>
  <si>
    <t>牙菌斑检测</t>
  </si>
  <si>
    <t>TTJK0192
TTJK0236
TTJK0228
TTJK0211
TTJK0213
TTJK0187
TTJK0224</t>
  </si>
  <si>
    <t>口腔冲洗
超声龈下药物冲洗
龈沟液量测定
牙周冲洗
牙周消炎上药
冠周炎治疗
牙周药线</t>
  </si>
  <si>
    <t>KHW4B401
KHW4B402</t>
  </si>
  <si>
    <t>牙周冲洗上药
冠周冲洗上药</t>
  </si>
  <si>
    <t>TTJK0216
TTJK0215
TTJK0221
TTJK0223</t>
  </si>
  <si>
    <t>去除塞治剂
更换塞治剂
塞治
牙龈出血止血</t>
  </si>
  <si>
    <t>KHW4E401</t>
  </si>
  <si>
    <t>牙周塞治术</t>
  </si>
  <si>
    <t>KHM3R401
KHM3R402</t>
  </si>
  <si>
    <t>口腔局部缝合止血
口腔局部止血术</t>
  </si>
  <si>
    <t>TTJK0237
TTJK0234</t>
  </si>
  <si>
    <t>超声波龈上洁治术
龈上洁治术</t>
  </si>
  <si>
    <t>KHW4F401</t>
  </si>
  <si>
    <t>01种植牙洁治</t>
  </si>
  <si>
    <t>KHW4F401
KHX4F401</t>
  </si>
  <si>
    <t>龈上洁治术
种植体周围洁治术</t>
  </si>
  <si>
    <t>KHT4B701</t>
  </si>
  <si>
    <t>牙面光洁术</t>
  </si>
  <si>
    <t>TTJK0238
TTJK0235</t>
  </si>
  <si>
    <t>超声波龈下刮治术
龈下刮治术</t>
  </si>
  <si>
    <t>KHW4F402</t>
  </si>
  <si>
    <t>01种植体龈下刮治</t>
  </si>
  <si>
    <t>HHX6P401</t>
  </si>
  <si>
    <t>种植体周围翻瓣刮治术</t>
  </si>
  <si>
    <t>KHV3J301
KHW4F301</t>
  </si>
  <si>
    <t>根面平整术
激光根面平整术</t>
  </si>
  <si>
    <t xml:space="preserve">
</t>
  </si>
  <si>
    <t>TTJK0305
TTJK0226
TTJH0900
TTJK0227
TTJK0220</t>
  </si>
  <si>
    <t>牙周固定（超强纤维牙周固定术）
光固化玻璃离子水门汀牙周固定
牙外伤固定术
钢丝牙周固定
牙线结扎固定</t>
  </si>
  <si>
    <t>HHS7M401
KHW4F403</t>
  </si>
  <si>
    <t>松牙固定术
牙周夹板松牙固定术</t>
  </si>
  <si>
    <t>KHM4F401</t>
  </si>
  <si>
    <t>辅助性调合治疗</t>
  </si>
  <si>
    <t>KHS4D402</t>
  </si>
  <si>
    <t>牙弓夹板拆除术</t>
  </si>
  <si>
    <t>HHW6U404</t>
  </si>
  <si>
    <t>牙周翻瓣清创术</t>
  </si>
  <si>
    <t>01复杂牙周翻瓣</t>
  </si>
  <si>
    <t>HHX6P401
HHW6U404</t>
  </si>
  <si>
    <t>种植体周围翻瓣刮治术
牙周翻瓣清创术</t>
  </si>
  <si>
    <t>HHW6U402
HHX7P401</t>
  </si>
  <si>
    <t>牙龈切除术
种植体周围软组织成形术</t>
  </si>
  <si>
    <t>TTJH0862
TTJH0889</t>
  </si>
  <si>
    <t>巨大龈瘤切除术
单纯龈瘤切除术</t>
  </si>
  <si>
    <t xml:space="preserve">HHW6U403 </t>
  </si>
  <si>
    <t>牙龈瘤切除术</t>
  </si>
  <si>
    <t>HHW7S401
HHW7P405
HHW7P402
HHW7P403</t>
  </si>
  <si>
    <t>牙周结缔组织移植物获取术
牙周组织瓣缝合术
牙周软组织整复术
微创牙周软组织整复术</t>
  </si>
  <si>
    <t>HHW7S401</t>
  </si>
  <si>
    <t>牙周结缔组织移植物获取术</t>
  </si>
  <si>
    <t>TTJH0898
TTJH0887</t>
  </si>
  <si>
    <t>牙周植骨术
牙周引导组织再生术</t>
  </si>
  <si>
    <t>HHW7P404</t>
  </si>
  <si>
    <t>引导性牙周组织再生术</t>
  </si>
  <si>
    <t>HHW6T401</t>
  </si>
  <si>
    <t>牙周纤维环状切断术</t>
  </si>
  <si>
    <t>01舌侧</t>
  </si>
  <si>
    <t>KHM4F402</t>
  </si>
  <si>
    <t>专科调合治疗</t>
  </si>
  <si>
    <t>FHS1B401</t>
  </si>
  <si>
    <t>咬合力测量检查</t>
  </si>
  <si>
    <t>FHS1A403 FHS1A401</t>
  </si>
  <si>
    <t>咬合测定分析系统检查
咬合接触点检查</t>
  </si>
  <si>
    <t>FHG1A701</t>
  </si>
  <si>
    <t>下颌运动检查</t>
  </si>
  <si>
    <t>FHG1A702
FHS1A403</t>
  </si>
  <si>
    <t>下颌运动计算机辅助检查
咬合测定分析系统检查</t>
  </si>
  <si>
    <t>FHM1A401</t>
  </si>
  <si>
    <t>咀嚼效率检查-食物过筛法</t>
  </si>
  <si>
    <t>FHL1C401</t>
  </si>
  <si>
    <t>唾液流量测定</t>
  </si>
  <si>
    <t>KHL4B401</t>
  </si>
  <si>
    <t>腮腺导管内药物灌注治疗</t>
  </si>
  <si>
    <t>TTJH0874
TTJK0189</t>
  </si>
  <si>
    <t>涎腺结石摘除术
碘油造影</t>
  </si>
  <si>
    <t xml:space="preserve">HHL6P401
HHL6P402  </t>
  </si>
  <si>
    <t>颌下腺导管探查取石术
腮腺导管结石取出术</t>
  </si>
  <si>
    <t>HHL7D401
HHL7D301
HHL7J401
KHL3S401
HHL7K301
HHL7Q302
HHL7Q401
HHL6V301</t>
  </si>
  <si>
    <t>腮腺导管结扎术
涎腺瘘切除导管结扎术
下颌下腺导管口转位术
涎腺导管扩大术
腮腺导管断裂吻合术
腮腺导管缺损静脉移植修复术
小唾液腺自体移植术
涎腺瘘切除导管重建术</t>
  </si>
  <si>
    <t>FHL1A601</t>
  </si>
  <si>
    <t>唾液腺内镜检查</t>
  </si>
  <si>
    <t>TTJK0212
TTJK0191
TTJK0195</t>
  </si>
  <si>
    <t>粘膜上药
口腔肿瘤检查
咀嚼肌封闭</t>
  </si>
  <si>
    <t>KHM4B301
KHM4B401
KHM4B402
KHM4B403</t>
  </si>
  <si>
    <t>口腔黏膜病局部注射药物治疗
口腔黏膜病局部上药
黏膜病离子导入治疗
口腔黏膜雾化治疗</t>
  </si>
  <si>
    <t>KHM4A701</t>
  </si>
  <si>
    <t>口腔黏膜病系统检查治疗设计</t>
  </si>
  <si>
    <r>
      <rPr>
        <b/>
        <sz val="12"/>
        <rFont val="宋体"/>
        <charset val="134"/>
      </rPr>
      <t>附件</t>
    </r>
    <r>
      <rPr>
        <b/>
        <sz val="12"/>
        <rFont val="Times New Roman"/>
        <charset val="134"/>
      </rPr>
      <t>1</t>
    </r>
    <r>
      <rPr>
        <b/>
        <sz val="12"/>
        <rFont val="宋体"/>
        <charset val="134"/>
      </rPr>
      <t>：</t>
    </r>
  </si>
  <si>
    <t>规范骨骼肌肉类医疗服务价格项目价格表</t>
  </si>
  <si>
    <t>012415000010000</t>
  </si>
  <si>
    <t>骨密度测定费</t>
  </si>
  <si>
    <t>通过各种方法测量骨骼中的矿物质含量。</t>
  </si>
  <si>
    <t>所定价格涵盖摆位、数据采集、数据处理、结果分析、图文报告、处理用物等步骤所需的人力资源和基本物质资源消耗。包括检查中防护器材使用。</t>
  </si>
  <si>
    <t>双能X线骨密度检测按130元
收取，使用其他方式测定按
30元收取。</t>
  </si>
  <si>
    <t>013315000010000</t>
  </si>
  <si>
    <t>骨伤制动外固定费（小）</t>
  </si>
  <si>
    <t>通过石膏、支具、固定板等进行塑形、制动、固定。固定范围不跨越大关节。</t>
  </si>
  <si>
    <t>所定价格涵盖复位、制动、固定、处理用物等步骤所需的人力资源和基本物质资源消耗。</t>
  </si>
  <si>
    <t>不与中医骨伤项目同时收取。</t>
  </si>
  <si>
    <t>2-1</t>
  </si>
  <si>
    <t>013315000010001</t>
  </si>
  <si>
    <t>骨伤制动外固定费（小）-儿童（加收）</t>
  </si>
  <si>
    <t>013315000020000</t>
  </si>
  <si>
    <t>骨伤制动外固定费（中）</t>
  </si>
  <si>
    <t>通过石膏、支具、固定板等进行塑形、制动、固定。固定范围跨越一个大关节。</t>
  </si>
  <si>
    <t>3-1</t>
  </si>
  <si>
    <t>013315000020001</t>
  </si>
  <si>
    <t>骨伤制动外固定费（中）-儿童（加收）</t>
  </si>
  <si>
    <t>013315000030000</t>
  </si>
  <si>
    <t>骨伤制动外固定费（大）</t>
  </si>
  <si>
    <t>通过石膏、支具、固定板等进行塑形、制动、固定。固定范围跨越两个及以上大关节。</t>
  </si>
  <si>
    <t>4-1</t>
  </si>
  <si>
    <t>013315000030001</t>
  </si>
  <si>
    <t>骨伤制动外固定费（大）-儿童（加收）</t>
  </si>
  <si>
    <t>013315000040000</t>
  </si>
  <si>
    <t>骨伤制动外固定费（特大）</t>
  </si>
  <si>
    <t>通过石膏、支具、固定板等进行塑形、制动、固定。固定范围包括躯干。</t>
  </si>
  <si>
    <t>所定价格涵盖复位、制动、固定等、处理用物等步骤所需的人力资源和基本物质资源消耗。</t>
  </si>
  <si>
    <t>不与其他骨伤制动外固定费、中医骨伤项目同时收取。</t>
  </si>
  <si>
    <t>5-1</t>
  </si>
  <si>
    <t>013315000040001</t>
  </si>
  <si>
    <t>骨伤制动外固定费（特大）-儿童（加收）</t>
  </si>
  <si>
    <t>013113000010000</t>
  </si>
  <si>
    <t>管型石膏固定拆除费</t>
  </si>
  <si>
    <t>通过操作拆除管型石膏。</t>
  </si>
  <si>
    <t>所定价格涵盖拆除管型石膏、处理用物等步骤所需的人力资源和基本物质资源消耗。</t>
  </si>
  <si>
    <t>013315000050000</t>
  </si>
  <si>
    <t>骨牵引安装费</t>
  </si>
  <si>
    <t>安装穿透骨质的器具直接牵引骨骼关节。</t>
  </si>
  <si>
    <t>所定价格涵盖手术计划、术区准备、消毒、安装、牵拉、调试、拆除、处理用物等步骤所需的人力资源和基本物质资源消耗。</t>
  </si>
  <si>
    <t>部位</t>
  </si>
  <si>
    <t>包含拆除。</t>
  </si>
  <si>
    <t>7-1</t>
  </si>
  <si>
    <t>013315000050001</t>
  </si>
  <si>
    <t>骨牵引安装费-儿童（加收）</t>
  </si>
  <si>
    <t>013113000020000</t>
  </si>
  <si>
    <t>皮牵引安装费</t>
  </si>
  <si>
    <t>安装外部包裹的器具牵拉骨骼关节。</t>
  </si>
  <si>
    <t>所定价格涵盖准备、安装、牵拉、调试、拆除、处理用物等步骤所需的人力资源和基本物质资源消耗。</t>
  </si>
  <si>
    <t>013113000030000</t>
  </si>
  <si>
    <t>持续牵引费</t>
  </si>
  <si>
    <t>通过各种牵引装置持续维持骨关节的复位和稳定。</t>
  </si>
  <si>
    <t>所定价格涵盖持续维持骨关节形态和力线、处理用物等步骤所需的人力资源和基本物质资源消耗。</t>
  </si>
  <si>
    <t>日</t>
  </si>
  <si>
    <t>013315000060000</t>
  </si>
  <si>
    <t>颅颈交界区减压重建费（常规）</t>
  </si>
  <si>
    <t>通过手术对颅颈交界区的畸形、压迫、骨折进行减压、矫形、复位并植骨融合固定。</t>
  </si>
  <si>
    <t>所定价格涵盖手术计划、术区准备、消毒、切开、分离、切除、减压、重建固定、止血、引流、缝合、处理用物等步骤所需的人力资源和基本物质资源消耗。</t>
  </si>
  <si>
    <t>10-1</t>
  </si>
  <si>
    <t>013315000060001</t>
  </si>
  <si>
    <t>颅颈交界区减压重建费（常规）-儿童（加收）</t>
  </si>
  <si>
    <t>013315000070000</t>
  </si>
  <si>
    <t>颅颈交界区减压重建费（复杂）</t>
  </si>
  <si>
    <t>通过手术对复杂情形下颅颈交界区的畸形、压迫、骨折进行减压、矫形、复位并植骨融合固定。</t>
  </si>
  <si>
    <t>所定价格涵盖手术计划、术区准备、消毒、切开、分离、切除、减压、重建固定、止血、引流、缝合等步骤所需的人力资源和基本物质资源消耗。</t>
  </si>
  <si>
    <t>本项目所称“复杂”指：多入路联合手术、寰枢椎畸形、椎动脉高跨、难复性寰枢椎骨折脱位、枕骨大孔或寰椎后弓减压的情况。</t>
  </si>
  <si>
    <t>11-1</t>
  </si>
  <si>
    <t>013315000070001</t>
  </si>
  <si>
    <t>颅颈交界区减压重建费（复杂）-儿童（加收）</t>
  </si>
  <si>
    <t>013315000080000</t>
  </si>
  <si>
    <t>颈椎椎管减压费（常规）</t>
  </si>
  <si>
    <t>通过手术解除颈椎周围组织对脊髓、神经、血管、食管等的压迫。</t>
  </si>
  <si>
    <t>所定价格涵盖手术计划、术区准备、消毒、切开、分离、减压、切除、止血、引流、缝合、处理用物等步骤所需的人力资源和基本物质资源消耗。</t>
  </si>
  <si>
    <t>1.跨颈胸节段只收取一次费用。
2.不与“颈椎椎管减压融合内固定费”同时收取。</t>
  </si>
  <si>
    <t>12-1</t>
  </si>
  <si>
    <t>013315000080001</t>
  </si>
  <si>
    <t>颈椎椎管减压费（常规）-儿童（加收）</t>
  </si>
  <si>
    <t>013315000090000</t>
  </si>
  <si>
    <t>颈椎椎管减压费（复杂）</t>
  </si>
  <si>
    <t>通过手术解除复杂情形下颈椎周围组织对脊髓、神经、血管、食管等的压迫。</t>
  </si>
  <si>
    <t>1.本项目所称“复杂”指：总减压节段≥3个椎体、多入路联合的情况。
2.跨颈胸节段只收取一次费用。
3.不与“颈椎椎管减压融合内固定费”同时收取。</t>
  </si>
  <si>
    <t>13-1</t>
  </si>
  <si>
    <t>013315000090001</t>
  </si>
  <si>
    <t>颈椎椎管减压费（复杂）-儿童（加收）</t>
  </si>
  <si>
    <t>013315000100000</t>
  </si>
  <si>
    <t>颈椎椎管减压融合内固定费（常规）</t>
  </si>
  <si>
    <t>通过手术解除颈椎周围组织对脊髓、神经、血管、食管等的压迫，重建稳定。</t>
  </si>
  <si>
    <t>所定价格涵盖手术计划、术区准备、消毒、切开、分离、减压、融合固定、植骨、重建、止血、引流、缝合、处理用物等步骤所需的人力资源和基本物质资源消耗。</t>
  </si>
  <si>
    <t>1.跨颈胸节段只收取一次费用。
2.不与“颈椎椎管减压费”同时收取。</t>
  </si>
  <si>
    <t>14-1</t>
  </si>
  <si>
    <t>013315000100001</t>
  </si>
  <si>
    <t>颈椎椎管减压融合内固定费（常规）-儿童（加收）</t>
  </si>
  <si>
    <t>013315000110000</t>
  </si>
  <si>
    <t>颈椎椎管减压融合内固定费（复杂）</t>
  </si>
  <si>
    <t>通过手术解除复杂情形下颈椎周围组织对脊髓、神经、血管、食管等的压迫，重建稳定。</t>
  </si>
  <si>
    <t>1.本项目所称“复杂”指：减压节段≥3个椎体、多入路联合的情况。
2.跨颈胸节段只收取一次费用。
3.不与“颈椎椎管减压费”同时收取。</t>
  </si>
  <si>
    <t>15-1</t>
  </si>
  <si>
    <t>013315000110001</t>
  </si>
  <si>
    <t>颈椎椎管减压融合内固定费（复杂）-儿童（加收）</t>
  </si>
  <si>
    <t>013315000120000</t>
  </si>
  <si>
    <t>胸椎椎管减压费（常规）</t>
  </si>
  <si>
    <t>通过手术解除胸椎周围组织对脊髓、神经、血管等的压迫。</t>
  </si>
  <si>
    <t>1.跨颈胸、胸腰节段只收取一次费用。
2.不与“胸椎椎管减压融合内固定费”同时收取。</t>
  </si>
  <si>
    <t>16-1</t>
  </si>
  <si>
    <t>013315000120001</t>
  </si>
  <si>
    <t>胸椎椎管减压费（常规）-儿童（加收）</t>
  </si>
  <si>
    <t>013315000130000</t>
  </si>
  <si>
    <t>胸椎椎管减压费（复杂）</t>
  </si>
  <si>
    <t>通过手术解除复杂情形下胸椎周围组织对脊髓、神经、血管等的压迫。</t>
  </si>
  <si>
    <t>1.本项目所称“复杂”指：减压节段≥3个椎体、多入路联合的情况。
2.跨颈胸、胸腰节段只收取一次费用。
3.不与“胸椎椎管减压融合内固定费”同时收取。</t>
  </si>
  <si>
    <t>17-1</t>
  </si>
  <si>
    <t>013315000130001</t>
  </si>
  <si>
    <t>胸椎椎管减压费（复杂）-儿童（加收）</t>
  </si>
  <si>
    <t>013315000140000</t>
  </si>
  <si>
    <t>胸椎椎管减压融合内固定费（常规）</t>
  </si>
  <si>
    <t>通过手术解除胸椎周围组织对脊髓、神经、血管的压迫，重建稳定。</t>
  </si>
  <si>
    <t>1.跨颈胸、胸腰节段只收取一次费用。
2.不与“胸椎椎管减压费”同时收取。</t>
  </si>
  <si>
    <t>18</t>
  </si>
  <si>
    <t>013315000140001</t>
  </si>
  <si>
    <t>胸椎椎管减压融合内固定费（常规）-儿童（加收）</t>
  </si>
  <si>
    <t>013315000150000</t>
  </si>
  <si>
    <t>胸椎椎管减压融合内固定费（复杂）</t>
  </si>
  <si>
    <t>通过手术解除复杂情形下胸椎周围组织对脊髓、神经、血管等的压迫，重建稳定。</t>
  </si>
  <si>
    <t>1.本项目所称“复杂”指：减压节段≥3个椎体、多入路联合的情况。
2.跨颈胸、胸腰节段只收取一次费用。
3.不与“胸椎椎管减压费”同时收取。</t>
  </si>
  <si>
    <t>19-1</t>
  </si>
  <si>
    <t>013315000150001</t>
  </si>
  <si>
    <t>胸椎椎管减压融合内固定费（复杂）-儿童（加收）</t>
  </si>
  <si>
    <t>013315000160000</t>
  </si>
  <si>
    <t>腰椎椎管减压费（常规）</t>
  </si>
  <si>
    <t>通过手术解除腰椎周围组织对脊髓、神经、血管等的压迫。</t>
  </si>
  <si>
    <t>1.跨胸腰节段只收取一次费用。
2.不与“腰椎椎管减压融合内固定费”同时收取。</t>
  </si>
  <si>
    <t>20-1</t>
  </si>
  <si>
    <t>013315000160001</t>
  </si>
  <si>
    <t>腰椎椎管减压费（常规）-儿童（加收）</t>
  </si>
  <si>
    <t>013315000170000</t>
  </si>
  <si>
    <t>腰椎椎管减压费（复杂）</t>
  </si>
  <si>
    <t>1.本项目所称“复杂”指：减压节段≥3个椎体、多入路联合的情况。
2.跨胸腰节段只收取一次费用。
3.不与“腰椎椎管减压融合内固定费”同时收取。</t>
  </si>
  <si>
    <t>21-1</t>
  </si>
  <si>
    <t>013315000170001</t>
  </si>
  <si>
    <t>腰椎椎管减压费（复杂）-儿童（加收）</t>
  </si>
  <si>
    <t>013315000180000</t>
  </si>
  <si>
    <t>腰椎椎管减压融合内固定费（常规）</t>
  </si>
  <si>
    <t>通过手术解除腰椎周围组织对脊髓、神经、血管等的压迫，重建稳定。</t>
  </si>
  <si>
    <t>1.跨胸腰节段只收取一次费用。
2.不与“腰椎椎管减压费”同时收取。</t>
  </si>
  <si>
    <t>22-1</t>
  </si>
  <si>
    <t>013315000180001</t>
  </si>
  <si>
    <t>腰椎椎管减压融合内固定费（常规）-儿童（加收）</t>
  </si>
  <si>
    <t>013315000190000</t>
  </si>
  <si>
    <t>腰椎椎管减压融合内固定费（复杂）</t>
  </si>
  <si>
    <t>通过手术解除复杂情形下腰椎周围组织对脊髓、神经、血管等的压迫，重建稳定。</t>
  </si>
  <si>
    <t xml:space="preserve">1.本项目所称“复杂”指：减压节段≥3个椎体、多入路联合的情况。
2.跨胸腰节段只收取一次费用。
3.不与“腰椎椎管减压费”同时收取。
</t>
  </si>
  <si>
    <t>23-1</t>
  </si>
  <si>
    <t>013315000190001</t>
  </si>
  <si>
    <t>腰椎椎管减压融合内固定费（复杂）-儿童（加收）</t>
  </si>
  <si>
    <t>013315000200000</t>
  </si>
  <si>
    <t>椎间盘切除费</t>
  </si>
  <si>
    <t>通过手术切除椎间盘。</t>
  </si>
  <si>
    <t>所定价格涵盖手术计划、术区准备、消毒、切开、探查、切除、止血、引流、缝合、处理用物等步骤所需的人力资源和基本物质资源消耗。</t>
  </si>
  <si>
    <t>每椎间盘</t>
  </si>
  <si>
    <t>013315000200001</t>
  </si>
  <si>
    <t>椎间盘切除费-儿童（加收）</t>
  </si>
  <si>
    <t>013315000210000</t>
  </si>
  <si>
    <t>椎体成形费</t>
  </si>
  <si>
    <t>通过手术向椎体注入各种成形材料。</t>
  </si>
  <si>
    <t>所定价格涵盖手术计划、术区准备、消毒、穿刺、必要时复位、成形材料注入、止血、引流、缝合、处理用物等步骤所需的人力资源和基本物质资源消耗。</t>
  </si>
  <si>
    <t>01 后凸成形</t>
  </si>
  <si>
    <t>每椎体</t>
  </si>
  <si>
    <t>25-1</t>
  </si>
  <si>
    <t>013315000210001</t>
  </si>
  <si>
    <t>椎体成形费-儿童（加收）</t>
  </si>
  <si>
    <t>25-2</t>
  </si>
  <si>
    <t>013315000210100</t>
  </si>
  <si>
    <t>椎体成形费-后凸成形（扩展）</t>
  </si>
  <si>
    <t>013315000220000</t>
  </si>
  <si>
    <t>椎体重建费</t>
  </si>
  <si>
    <t>通过手术切除病损椎体并置入内植物。</t>
  </si>
  <si>
    <t>所定价格涵盖手术计划、术区准备、消毒、分离、切除、置入、重建、止血、引流、缝合、处理用物等步骤所需的人力资源和基本物质资源消耗。</t>
  </si>
  <si>
    <t>26-1</t>
  </si>
  <si>
    <t>013315000220001</t>
  </si>
  <si>
    <t>椎体重建费-儿童（加收）</t>
  </si>
  <si>
    <t>013315000230000</t>
  </si>
  <si>
    <t>脊柱肿物切除费（常规）</t>
  </si>
  <si>
    <t>通过手术切除脊柱肿物。</t>
  </si>
  <si>
    <t>所定价格涵盖手术计划、术区准备、消毒、分离、探查、切除、减压、清理、止血、引流、缝合、处理用物等步骤所需的人力资源和基本物质资源消耗。</t>
  </si>
  <si>
    <t>27-1</t>
  </si>
  <si>
    <t>013315000230001</t>
  </si>
  <si>
    <t>脊柱肿物切除费（常规）-儿童（加收）</t>
  </si>
  <si>
    <t>013315000240000</t>
  </si>
  <si>
    <t>脊柱肿物切除费（复杂）</t>
  </si>
  <si>
    <t>通过手术切除复杂情形下脊柱肿物。</t>
  </si>
  <si>
    <t>本项目所称“复杂”指：切除节段≥3个椎体、多入路联合、恶性肿瘤根治性切除的情况。</t>
  </si>
  <si>
    <t>013315000240001</t>
  </si>
  <si>
    <t>脊柱肿物切除费（复杂）-儿童（加收）</t>
  </si>
  <si>
    <t>013315000250000</t>
  </si>
  <si>
    <t>骶髂骨盆肿物切除费（常规）</t>
  </si>
  <si>
    <t>通过手术切除骶髂骨盆肿物。</t>
  </si>
  <si>
    <t>013315000250001</t>
  </si>
  <si>
    <t>骶髂骨盆肿物切除费（常规）-儿童（加收）</t>
  </si>
  <si>
    <t>013315000260000</t>
  </si>
  <si>
    <t>骶髂骨盆肿物切除费（复杂）</t>
  </si>
  <si>
    <t>通过手术切除复杂情形下骶髂骨盆肿物。</t>
  </si>
  <si>
    <t>本项目所称“复杂”指：多入路联合、恶性肿瘤根治性切除的情况。</t>
  </si>
  <si>
    <t>30-1</t>
  </si>
  <si>
    <t>013315000260001</t>
  </si>
  <si>
    <t>骶髂骨盆肿物切除费（复杂）-儿童（加收）</t>
  </si>
  <si>
    <t>013315000270000</t>
  </si>
  <si>
    <t>肩胛骨肿物切除费</t>
  </si>
  <si>
    <t>通过手术切除肩胛骨肿物。</t>
  </si>
  <si>
    <t>01儿童加收15% 11 功能形态重建加收50%</t>
  </si>
  <si>
    <t>013315000270001</t>
  </si>
  <si>
    <t>肩胛骨肿物切除费-儿童（加收）</t>
  </si>
  <si>
    <t>013315000270011</t>
  </si>
  <si>
    <t>肩胛骨肿物切除费-功能形态重建（加收）</t>
  </si>
  <si>
    <t>013315000280000</t>
  </si>
  <si>
    <t>锁骨肿物切除费</t>
  </si>
  <si>
    <t>通过手术切除锁骨肿物。</t>
  </si>
  <si>
    <t xml:space="preserve">01儿童加收15%   11 功能形态重建加收50%
</t>
  </si>
  <si>
    <t>013315000280001</t>
  </si>
  <si>
    <t>锁骨肿物切除费-儿童（加收）</t>
  </si>
  <si>
    <t>32-2</t>
  </si>
  <si>
    <t>013315000280011</t>
  </si>
  <si>
    <t>锁骨肿物切除费-功能形态重建（加收）</t>
  </si>
  <si>
    <t>013315000290000</t>
  </si>
  <si>
    <t>肋骨肿物切除费</t>
  </si>
  <si>
    <t>通过手术切除肋骨肿物。</t>
  </si>
  <si>
    <t>01儿童加收15% 11 功能形态重建加收50%
21 肿物累及三根及以上肋骨加收30%</t>
  </si>
  <si>
    <t>013315000290001</t>
  </si>
  <si>
    <t>肋骨肿物切除费-儿童（加收）</t>
  </si>
  <si>
    <t>013315000290011</t>
  </si>
  <si>
    <t>肋骨肿物切除费-功能形态重建（加收）</t>
  </si>
  <si>
    <t>013315000290021</t>
  </si>
  <si>
    <t>肋骨肿物切除费- 肿物累及三根及以上肋骨（加收）</t>
  </si>
  <si>
    <t>013315000300000</t>
  </si>
  <si>
    <t>肱骨肿物切除费</t>
  </si>
  <si>
    <t>通过手术切除肱骨肿物。</t>
  </si>
  <si>
    <t>01儿童加收15% 11 功能形态重建50%</t>
  </si>
  <si>
    <t>34-1</t>
  </si>
  <si>
    <t>013315000300001</t>
  </si>
  <si>
    <t>肱骨肿物切除费-儿童（加收）</t>
  </si>
  <si>
    <t>34-2</t>
  </si>
  <si>
    <t>013315000300011</t>
  </si>
  <si>
    <t>肱骨肿物切除费-功能形态重建（加收）</t>
  </si>
  <si>
    <t>013315000310000</t>
  </si>
  <si>
    <t>尺桡骨肿物切除费</t>
  </si>
  <si>
    <t>通过手术切除尺桡骨肿物。</t>
  </si>
  <si>
    <t>013315000310001</t>
  </si>
  <si>
    <t>尺桡骨肿物切除费-儿童（加收）</t>
  </si>
  <si>
    <t>35-2</t>
  </si>
  <si>
    <t>013315000310011</t>
  </si>
  <si>
    <t>尺桡骨肿物切除费-功能形态重建（加收）</t>
  </si>
  <si>
    <t>013315000320000</t>
  </si>
  <si>
    <t>股骨肿物切除费</t>
  </si>
  <si>
    <t>通过手术切除股骨肿物。</t>
  </si>
  <si>
    <t>013315000320001</t>
  </si>
  <si>
    <t>股骨肿物切除费-儿童（加收）</t>
  </si>
  <si>
    <t>36-2</t>
  </si>
  <si>
    <t>013315000320011</t>
  </si>
  <si>
    <t>股骨肿物切除费-功能形态重建（加收）</t>
  </si>
  <si>
    <t>013315000330000</t>
  </si>
  <si>
    <t>髌骨肿物切除费</t>
  </si>
  <si>
    <t>通过手术切除髌骨肿物。</t>
  </si>
  <si>
    <t>013315000330001</t>
  </si>
  <si>
    <t>髌骨肿物切除费-儿童（加收）</t>
  </si>
  <si>
    <t>013315000330011</t>
  </si>
  <si>
    <t>髌骨肿物切除费-功能形态重建（加收）</t>
  </si>
  <si>
    <t>013315000340000</t>
  </si>
  <si>
    <t>胫腓骨肿物切除费</t>
  </si>
  <si>
    <t>通过手术切除胫腓骨肿物。</t>
  </si>
  <si>
    <t>013315000340001</t>
  </si>
  <si>
    <t>胫腓骨肿物切除费-儿童（加收）</t>
  </si>
  <si>
    <t>013315000340011</t>
  </si>
  <si>
    <t>胫腓骨肿物切除费-功能形态重建（加收）</t>
  </si>
  <si>
    <t>013315000350000</t>
  </si>
  <si>
    <t>手/足骨肿物切除费</t>
  </si>
  <si>
    <t>通过手术切除手/足部位骨关节肿物。</t>
  </si>
  <si>
    <t>所定价格涵盖手术计划、术区准备、消毒、分离、探查、切除、减压、清理、止血、引流、缝合、处理用物，必要时切除软组织等步骤所需的人力资源和基本物质资源消耗。</t>
  </si>
  <si>
    <t>手、足可分别计价收费。</t>
  </si>
  <si>
    <t>39-2</t>
  </si>
  <si>
    <t>013315000350001</t>
  </si>
  <si>
    <t>手/足骨肿物切除费-儿童（加收）</t>
  </si>
  <si>
    <t>013315000350011</t>
  </si>
  <si>
    <t>手/足骨肿物切除费-功能形态重建（加收）</t>
  </si>
  <si>
    <t>013315000360000</t>
  </si>
  <si>
    <t>脊柱感染病灶清除费（常规）</t>
  </si>
  <si>
    <t>通过手术清除脊柱感染病灶。</t>
  </si>
  <si>
    <t>所定价格涵盖手术计划、术区准备、消毒、切开、清理、固定、止血、引流、缝合、处理用物等步骤所需的人力资源和基本物质资源消耗。</t>
  </si>
  <si>
    <t xml:space="preserve">01儿童加收15% </t>
  </si>
  <si>
    <t>013315000360001</t>
  </si>
  <si>
    <t>脊柱感染病灶清除费（常规）-儿童（加收）</t>
  </si>
  <si>
    <t>013315000370000</t>
  </si>
  <si>
    <t>脊柱感染病灶清除费（复杂）</t>
  </si>
  <si>
    <t>通过手术清除复杂情形下脊柱感染病灶。</t>
  </si>
  <si>
    <r>
      <rPr>
        <sz val="12"/>
        <rFont val="仿宋_GB2312"/>
        <charset val="134"/>
      </rPr>
      <t>本项目所称“复杂”指：结核感染、</t>
    </r>
    <r>
      <rPr>
        <b/>
        <sz val="12"/>
        <color rgb="FFFF0000"/>
        <rFont val="仿宋_GB2312"/>
        <charset val="134"/>
      </rPr>
      <t>布鲁氏菌感染</t>
    </r>
    <r>
      <rPr>
        <sz val="12"/>
        <color theme="1"/>
        <rFont val="仿宋_GB2312"/>
        <charset val="134"/>
      </rPr>
      <t>、多入路联合、清除节段≥3个椎体的情况。</t>
    </r>
  </si>
  <si>
    <t>013315000370001</t>
  </si>
  <si>
    <t>脊柱感染病灶清除费（复杂）-儿童（加收）</t>
  </si>
  <si>
    <t>013315000380000</t>
  </si>
  <si>
    <t>关节感染病灶清除费（常规）</t>
  </si>
  <si>
    <t>通过手术清除关节感染病灶。</t>
  </si>
  <si>
    <t>所定价格涵盖手术计划、术区准备、消毒、切开、探查、清理、止血、引流、缝合、处理用物等步骤所需的人力资源和基本物质资源消耗。</t>
  </si>
  <si>
    <t>每关节</t>
  </si>
  <si>
    <t>013315000380001</t>
  </si>
  <si>
    <t>关节感染病灶清除费（常规）-儿童（加收）</t>
  </si>
  <si>
    <t>013315000390000</t>
  </si>
  <si>
    <t>关节感染病灶清除费（复杂）</t>
  </si>
  <si>
    <t>通过手术清除复杂情形下关节感染病灶。</t>
  </si>
  <si>
    <r>
      <rPr>
        <sz val="12"/>
        <color theme="1"/>
        <rFont val="仿宋_GB2312"/>
        <charset val="134"/>
      </rPr>
      <t>本项目所称“复杂”指：假体置换术后感染、结核感染、</t>
    </r>
    <r>
      <rPr>
        <b/>
        <sz val="12"/>
        <color rgb="FFFF0000"/>
        <rFont val="仿宋_GB2312"/>
        <charset val="134"/>
      </rPr>
      <t>布鲁氏菌感染</t>
    </r>
    <r>
      <rPr>
        <sz val="12"/>
        <color theme="1"/>
        <rFont val="仿宋_GB2312"/>
        <charset val="134"/>
      </rPr>
      <t>、的情况。</t>
    </r>
  </si>
  <si>
    <t>43-1</t>
  </si>
  <si>
    <t>013315000390001</t>
  </si>
  <si>
    <t>关节感染病灶清除费（复杂）-儿童（加收）</t>
  </si>
  <si>
    <t>013315000400000</t>
  </si>
  <si>
    <t>骨感染病灶清除费（常规）</t>
  </si>
  <si>
    <t>通过手术清除骨感染病灶。</t>
  </si>
  <si>
    <t>44-1</t>
  </si>
  <si>
    <t>013315000400001</t>
  </si>
  <si>
    <t>骨感染病灶清除费（常规）-儿童（加收）</t>
  </si>
  <si>
    <t>013315000410000</t>
  </si>
  <si>
    <t>骨感染病灶清除费（复杂）</t>
  </si>
  <si>
    <t>通过手术清除复杂情形下骨感染病灶。</t>
  </si>
  <si>
    <r>
      <rPr>
        <sz val="12"/>
        <color theme="1"/>
        <rFont val="仿宋_GB2312"/>
        <charset val="134"/>
      </rPr>
      <t>本项目所称“复杂”指：结核感染、</t>
    </r>
    <r>
      <rPr>
        <b/>
        <sz val="12"/>
        <color rgb="FFFF0000"/>
        <rFont val="仿宋_GB2312"/>
        <charset val="134"/>
      </rPr>
      <t>布鲁氏菌感染</t>
    </r>
    <r>
      <rPr>
        <sz val="12"/>
        <color theme="1"/>
        <rFont val="仿宋_GB2312"/>
        <charset val="134"/>
      </rPr>
      <t>、间置物占位的情况。</t>
    </r>
  </si>
  <si>
    <t>45-1</t>
  </si>
  <si>
    <t>013315000410001</t>
  </si>
  <si>
    <t>骨感染病灶清除费（复杂）-儿童（加收）</t>
  </si>
  <si>
    <t>013315000420000</t>
  </si>
  <si>
    <t>脊柱骨折内固定费（常规）</t>
  </si>
  <si>
    <t>通过手术对脊柱骨折进行复位和内固定。</t>
  </si>
  <si>
    <t>所定价格涵盖手术计划、术区准备、消毒、切开、分离、探查、复位、固定、重建、止血、引流、缝合、处理用物等步骤所需的人力资源和基本物质资源消耗。</t>
  </si>
  <si>
    <t>每骨折
节段</t>
  </si>
  <si>
    <t>013315000420001</t>
  </si>
  <si>
    <t>脊柱骨折内固定费（常规）-儿童（加收）</t>
  </si>
  <si>
    <t>013315000430000</t>
  </si>
  <si>
    <t>脊柱骨折内固定费（复杂）</t>
  </si>
  <si>
    <t>通过手术对复杂情形下脊柱骨折进行复位和内固定。</t>
  </si>
  <si>
    <t>本项目所称“复杂”指：强直性脊柱炎、合并神经损伤、多入路联合的情况。</t>
  </si>
  <si>
    <t>013315000430001</t>
  </si>
  <si>
    <t>脊柱骨折内固定费（复杂）-儿童（加收）</t>
  </si>
  <si>
    <t>013315000440000</t>
  </si>
  <si>
    <t>髋臼骨折内固定费（常规）</t>
  </si>
  <si>
    <t>通过手术对髋臼骨折进行复位和内固定。</t>
  </si>
  <si>
    <t>48-1</t>
  </si>
  <si>
    <t>013315000440001</t>
  </si>
  <si>
    <t>髋臼骨折内固定费（常规）-儿童（加收）</t>
  </si>
  <si>
    <t>013315000450000</t>
  </si>
  <si>
    <t>髋臼骨折内固定费（复杂）</t>
  </si>
  <si>
    <t>通过手术对复杂情形下髋臼骨折进行复位和内固定。</t>
  </si>
  <si>
    <t>本项目所称“复杂”指：多入路联合的情况。</t>
  </si>
  <si>
    <t>013315000450001</t>
  </si>
  <si>
    <t>髋臼骨折内固定费（复杂）-儿童（加收）</t>
  </si>
  <si>
    <t>013315000460000</t>
  </si>
  <si>
    <t>骨盆骨折内固定费（常规）</t>
  </si>
  <si>
    <t>通过手术对骨盆骨折进行复位和内固定。</t>
  </si>
  <si>
    <t>013315000460001</t>
  </si>
  <si>
    <t>骨盆骨折内固定费（常规）-儿童（加收）</t>
  </si>
  <si>
    <t>013315000470000</t>
  </si>
  <si>
    <t>骨盆骨折内固定费（复杂）</t>
  </si>
  <si>
    <t>通过手术对复杂情形下骨盆骨折进行复位和内固定。</t>
  </si>
  <si>
    <t>本项目所称“复杂”指：多入路联合、骨盆环内固定≥3处的情况。</t>
  </si>
  <si>
    <t>013315000470001</t>
  </si>
  <si>
    <t>骨盆骨折内固定费（复杂）-儿童（加收）</t>
  </si>
  <si>
    <t>013315000480000</t>
  </si>
  <si>
    <t>四肢骨折内固定费（常规）</t>
  </si>
  <si>
    <t>通过手术对四肢骨折进行复位和内固定。</t>
  </si>
  <si>
    <t>01儿童加收15% 11 肱骨、股骨、胫骨加收30%
21 腕骨、跗骨加收15%</t>
  </si>
  <si>
    <t>1.本项目所称“四肢骨折”指：肩胛骨、锁骨、尺桡骨、腓骨、髌骨、指/趾骨、掌/跖骨的单部位新鲜骨折。
2.胫腓骨同时骨折手术内固定按“胫骨加收”收取。</t>
  </si>
  <si>
    <t>013315000480001</t>
  </si>
  <si>
    <t>四肢骨折内固定费（常规）-儿童（加收）</t>
  </si>
  <si>
    <t>52-2</t>
  </si>
  <si>
    <t>013315000480011</t>
  </si>
  <si>
    <t>四肢骨折内固定费（常规）-肱骨、股骨、胫骨（加收）</t>
  </si>
  <si>
    <t>52-3</t>
  </si>
  <si>
    <t>013315000480021</t>
  </si>
  <si>
    <t>四肢骨折内固定费（常规）-腕骨、跗骨（加收）</t>
  </si>
  <si>
    <t>013315000490000</t>
  </si>
  <si>
    <t>四肢骨折内固定费（复杂）</t>
  </si>
  <si>
    <t>通过手术对复杂情形下四肢骨折进行复位和内固定。</t>
  </si>
  <si>
    <t>1.本项目所称“四肢骨折”指：肩胛骨、锁骨、尺桡骨、腓骨、髌骨、指/趾骨、掌/跖骨的单部位粉碎性、关节内、陈旧性骨折，以及骨不连、单侧手/足多发骨折≥3处。
2.胫腓骨同时骨折手术内固定按“胫骨加收”收取。</t>
  </si>
  <si>
    <t>013315000490001</t>
  </si>
  <si>
    <t>四肢骨折内固定费（复杂）-儿童（加收）</t>
  </si>
  <si>
    <t>53-2</t>
  </si>
  <si>
    <t>013315000490011</t>
  </si>
  <si>
    <t>四肢骨折内固定费（复杂）-肱骨、股骨、胫骨（加收）</t>
  </si>
  <si>
    <t>53-3</t>
  </si>
  <si>
    <t>013315000490021</t>
  </si>
  <si>
    <t>四肢骨折内固定费（复杂）-腕骨、跗骨（加收）</t>
  </si>
  <si>
    <t>013315000500000</t>
  </si>
  <si>
    <t>肋骨骨折内固定费</t>
  </si>
  <si>
    <t>通过手术对肋骨骨折进行复位和内固定。</t>
  </si>
  <si>
    <t>01肋骨切除</t>
  </si>
  <si>
    <t>根</t>
  </si>
  <si>
    <t>013315000500001</t>
  </si>
  <si>
    <t>肋骨骨折内固定费-儿童（加收）</t>
  </si>
  <si>
    <t>54-2</t>
  </si>
  <si>
    <t>013315000500100</t>
  </si>
  <si>
    <t>肋骨骨折内固定费-肋骨切除（扩展）</t>
  </si>
  <si>
    <t>013315000510000</t>
  </si>
  <si>
    <t>脊柱矫正内固定费（常规）</t>
  </si>
  <si>
    <t>通过手术对脊柱畸形进行矫正。</t>
  </si>
  <si>
    <t>所定价格涵盖手术计划、术区准备、消毒、分离、置入内固定、切除、截骨、矫形、融合固定、止血、引流、缝合、处理用物等步骤所需的人力资源和基本物质资源消耗。</t>
  </si>
  <si>
    <t>013315000510001</t>
  </si>
  <si>
    <t>脊柱矫正内固定费（常规）-儿童（加收）</t>
  </si>
  <si>
    <t>013315000520000</t>
  </si>
  <si>
    <t>脊柱矫正内固定费（复杂）</t>
  </si>
  <si>
    <t>通过手术对复杂情形下脊柱畸形进行矫正。</t>
  </si>
  <si>
    <t>本项目所称“复杂”指：全椎体切除、椎弓根截骨、后凸或侧凸大于90°、固定节段≥10个椎体、骨盆固定的情况。</t>
  </si>
  <si>
    <t>013315000520001</t>
  </si>
  <si>
    <t>脊柱矫正内固定费（复杂）-儿童（加收）</t>
  </si>
  <si>
    <t>013315000530000</t>
  </si>
  <si>
    <t>高肩胛症矫形费</t>
  </si>
  <si>
    <t>通过手术矫正调整肩胛骨。</t>
  </si>
  <si>
    <t>所定价格涵盖手术计划、术区准备、消毒、切开、调整、重建、止血、引流、缝合、处理用物等步骤所需的人力资源和基本物质资源消耗。</t>
  </si>
  <si>
    <t>013315000530001</t>
  </si>
  <si>
    <t>高肩胛症矫形费-儿童（加收）</t>
  </si>
  <si>
    <t>013315000540000</t>
  </si>
  <si>
    <t>截骨矫形费（骨盆）</t>
  </si>
  <si>
    <t>通过手术对骨盆截骨，矫正骨盆形态。</t>
  </si>
  <si>
    <t>所定价格涵盖手术计划、术区准备、消毒、切开、截骨、矫形、固定、止血、引流、缝合、处理用物等步骤所需的人力资源和基本物质资源消耗。</t>
  </si>
  <si>
    <t>013315000540001</t>
  </si>
  <si>
    <t>截骨矫形费（骨盆）-儿童（加收）</t>
  </si>
  <si>
    <t>013315000550000</t>
  </si>
  <si>
    <t>截骨矫形费（肢体）</t>
  </si>
  <si>
    <t>通过手术截断肢体骨组织并矫正畸形。</t>
  </si>
  <si>
    <t>所定价格涵盖手术计划、术区准备、消毒、剥离、截骨、矫正、固定、止血、引流、缝合、处理用物等步骤所需的人力资源和基本物质资源消耗。</t>
  </si>
  <si>
    <t>每肢体</t>
  </si>
  <si>
    <t>本项目所称“肢体”指：单侧大腿、小腿、前臂、上臂。</t>
  </si>
  <si>
    <t>013315000550001</t>
  </si>
  <si>
    <t>截骨矫形费（肢体）-儿童（加收）</t>
  </si>
  <si>
    <t>013315000560000</t>
  </si>
  <si>
    <t>截骨矫形费（手/足）</t>
  </si>
  <si>
    <t>通过手术截断手/足骨组织并矫正畸形。</t>
  </si>
  <si>
    <t>单侧手、足可分别计价收费。</t>
  </si>
  <si>
    <t>013315000560001</t>
  </si>
  <si>
    <t>截骨矫形费（手/足）-儿童（加收）</t>
  </si>
  <si>
    <t>013315000570000</t>
  </si>
  <si>
    <t>指/趾畸形矫正费</t>
  </si>
  <si>
    <t>通过手术矫正手指或脚趾的畸形。</t>
  </si>
  <si>
    <t>所定价格涵盖手术计划、术区准备、消毒、切开、矫正、重建、固定、止血、引流、缝合、处理用物等步骤所需的人力资源和基本物质资源消耗。</t>
  </si>
  <si>
    <t>每指（趾）</t>
  </si>
  <si>
    <t>013315000570001</t>
  </si>
  <si>
    <t>指/趾畸形矫正费-儿童（加收）</t>
  </si>
  <si>
    <t>013315000580000</t>
  </si>
  <si>
    <t>手/足畸形矫正费</t>
  </si>
  <si>
    <t>通过手术对手/足畸形给予松解、复位矫正。</t>
  </si>
  <si>
    <t>所定价格涵盖手术计划、术区准备、消毒、切开、矫正、重建、固定、止血、引流、缝合、处理用物等步骤所需的人力资源和基本物质资源消耗。（不含指/趾畸形矫正）</t>
  </si>
  <si>
    <t>临床中确需同时行手/足畸形矫正和指/趾畸形矫正手术的，可分别计价收费。</t>
  </si>
  <si>
    <t>013315000580001</t>
  </si>
  <si>
    <t>手/足畸形矫正费-儿童（加收）</t>
  </si>
  <si>
    <t>013315000590000</t>
  </si>
  <si>
    <t>骨延长费</t>
  </si>
  <si>
    <t>通过手术牵拉延长骨骼。</t>
  </si>
  <si>
    <t>所定价格涵盖手术计划、术区准备、消毒、切开、截骨、植骨、固定牵拉、止血、引流、缝合、处理用物等步骤所需的人力资源和基本物质资源消耗。</t>
  </si>
  <si>
    <t>本项目所称“肢体”指：单侧大腿、小腿、前臂、上臂、手、足。</t>
  </si>
  <si>
    <t>013315000590001</t>
  </si>
  <si>
    <t>骨延长费-儿童（加收）</t>
  </si>
  <si>
    <t>013315000600000</t>
  </si>
  <si>
    <t>外固定架固定费</t>
  </si>
  <si>
    <t>通过手术置入外固定架。</t>
  </si>
  <si>
    <t>所定价格涵盖手术计划、术区准备、消毒、复位、安装、调试、固定、止血、引流、缝合、处理用物等步骤所需的人力资源和基本物质资源消耗。</t>
  </si>
  <si>
    <t>013315000600001</t>
  </si>
  <si>
    <t>外固定架固定费-儿童（加收）</t>
  </si>
  <si>
    <t>013315000610000</t>
  </si>
  <si>
    <t>固定装置调整费</t>
  </si>
  <si>
    <t>调整内外固定装置或假体组件。</t>
  </si>
  <si>
    <t>所定价格涵盖消毒、调整、复位、固定、处理用物等步骤所需的人力资源和基本物质资源消耗。</t>
  </si>
  <si>
    <t>01 外固定架拆除</t>
  </si>
  <si>
    <t>部位·次</t>
  </si>
  <si>
    <t>013315000610001</t>
  </si>
  <si>
    <t>固定装置调整费-儿童（加收）</t>
  </si>
  <si>
    <t>65-2</t>
  </si>
  <si>
    <t>013315000610100</t>
  </si>
  <si>
    <t>固定装置调整费-外固定架拆除（扩展）</t>
  </si>
  <si>
    <t>013315000620000</t>
  </si>
  <si>
    <t>内固定装置取出费</t>
  </si>
  <si>
    <t>通过手术取出内固定装置。</t>
  </si>
  <si>
    <t>所定价格涵盖手术计划、术区准备、消毒、切开、取出、止血、引流、缝合、处理用物等步骤所需的人力资源和基本物质资源消耗。</t>
  </si>
  <si>
    <t>013315000620001</t>
  </si>
  <si>
    <t>内固定装置取出费-儿童（加收）</t>
  </si>
  <si>
    <t>013315000630000</t>
  </si>
  <si>
    <t>骨坏死减压费</t>
  </si>
  <si>
    <t>通过手术清除坏死骨组织或减压，必要时植入新鲜骨组织。</t>
  </si>
  <si>
    <t>所定价格涵盖手术计划、术区准备、消毒、切开、探查、清理、减压、止血、引流、缝合、处理用物，必要时植骨等步骤所需的人力资源和基本物质资源消耗。</t>
  </si>
  <si>
    <t>013315000630001</t>
  </si>
  <si>
    <t>骨坏死减压费-儿童（加收）</t>
  </si>
  <si>
    <t>013315000640000</t>
  </si>
  <si>
    <t>取骨费</t>
  </si>
  <si>
    <t>通过手术切取骨/软骨组织。</t>
  </si>
  <si>
    <t>所定价格涵盖手术计划、术区准备、消毒、切开、取骨、止血、引流、缝合、处理用物等步骤所需的人力资源和基本物质资源消耗。</t>
  </si>
  <si>
    <t>013315000640001</t>
  </si>
  <si>
    <t>取骨费-儿童（加收）</t>
  </si>
  <si>
    <t>013315000650000</t>
  </si>
  <si>
    <t>手/足移植费</t>
  </si>
  <si>
    <t>通过手术实现同种异体手/足的移植。</t>
  </si>
  <si>
    <t>所定价格涵盖手术计划、术区准备、消毒、供体获取、切开、移植、固定、止血、引流、缝合、处理用物等步骤所需的人力资源和基本物质资源消耗。</t>
  </si>
  <si>
    <t>01 异种肢体</t>
  </si>
  <si>
    <t>义肢装配不按此收费。</t>
  </si>
  <si>
    <t>013315000650001</t>
  </si>
  <si>
    <t>手/足移植费-儿童（加收）</t>
  </si>
  <si>
    <t>69-2</t>
  </si>
  <si>
    <t>013315000650100</t>
  </si>
  <si>
    <t>手/足移植费-异种肢体（扩展）</t>
  </si>
  <si>
    <t>013315000660000</t>
  </si>
  <si>
    <t>断肢再植费</t>
  </si>
  <si>
    <t>通过手术再植离断的肢体。</t>
  </si>
  <si>
    <t>所定价格涵盖手术计划、术区准备、消毒、探查、短缩、复位、固定、吻合肌腱/神经/动脉/静脉、止血、引流、缝合、处理用物等步骤所需的人力资源和基本物质资源消耗。</t>
  </si>
  <si>
    <t>每肢</t>
  </si>
  <si>
    <t>70-1</t>
  </si>
  <si>
    <t>013315000660001</t>
  </si>
  <si>
    <t>断肢再植费-儿童（加收）</t>
  </si>
  <si>
    <t>013315000670000</t>
  </si>
  <si>
    <t>指/趾再造费（拇指）</t>
  </si>
  <si>
    <t>通过手术再造缺损的拇指。</t>
  </si>
  <si>
    <t>所定价格涵盖手术计划、术区准备、消毒、重建、固定、止血、引流、缝合、处理用物等步骤所需的人力资源和基本物质资源消耗。</t>
  </si>
  <si>
    <t>每指</t>
  </si>
  <si>
    <t>013315000670001</t>
  </si>
  <si>
    <t>指/趾再造费（拇指）-儿童（加收）</t>
  </si>
  <si>
    <t>013315000680000</t>
  </si>
  <si>
    <t>指/趾再造费（其他）</t>
  </si>
  <si>
    <t>通过手术再造缺损的手指/足趾。</t>
  </si>
  <si>
    <t>所定价格涵盖手术计划、术区准备、消毒、切开、重建、固定、止血、引流、缝合、处理用物等步骤所需的人力资源和基本物质资源消耗。</t>
  </si>
  <si>
    <t>013315000680001</t>
  </si>
  <si>
    <t>指/趾再造费（其他）-儿童（加收）</t>
  </si>
  <si>
    <t>013315000690000</t>
  </si>
  <si>
    <t>断指/趾再植费</t>
  </si>
  <si>
    <t>通过手术再植离断的手指/脚趾。</t>
  </si>
  <si>
    <t>013315000690001</t>
  </si>
  <si>
    <t>断指/趾再植费-儿童（加收）</t>
  </si>
  <si>
    <t>013315000700000</t>
  </si>
  <si>
    <t>断指/趾寄生移植费</t>
  </si>
  <si>
    <t>通过手术将断指/趾移位寄生至人体其他部位。</t>
  </si>
  <si>
    <t>所定价格涵盖手术计划、术区准备、消毒、断指处理、离断指/趾移位至人体相应部位、吻合动静脉、止血、引流、缝合、处理用物等步骤所需的人力资源和基本物质资源消耗。</t>
  </si>
  <si>
    <t>74-1</t>
  </si>
  <si>
    <t>013315000700001</t>
  </si>
  <si>
    <t>断指/趾寄生移植费-儿童（加收）</t>
  </si>
  <si>
    <t>013315000710000</t>
  </si>
  <si>
    <t>截肢费（常规）</t>
  </si>
  <si>
    <t>通过手术切除病损肢体。</t>
  </si>
  <si>
    <t>所定价格涵盖手术计划、术区准备、消毒、切开、结扎、离断、残端修整、止血、引流、缝合、处理用物等步骤所需的人力资源和基本物质资源消耗。</t>
  </si>
  <si>
    <t>75-1</t>
  </si>
  <si>
    <t>013315000710001</t>
  </si>
  <si>
    <t>截肢费（常规）-儿童（加收）</t>
  </si>
  <si>
    <t>013315000720000</t>
  </si>
  <si>
    <t>截肢费（复杂）</t>
  </si>
  <si>
    <t>通过手术切除复杂情形下病损肢体。</t>
  </si>
  <si>
    <t>本项目所称“复杂”指：半骨盆截肢、髋关节离断、肩关节离断的情况。</t>
  </si>
  <si>
    <t>013315000720001</t>
  </si>
  <si>
    <t>截肢费（复杂）-儿童（加收）</t>
  </si>
  <si>
    <t>013315000730000</t>
  </si>
  <si>
    <t>截指/趾费</t>
  </si>
  <si>
    <t>通过手术切除病损手指/脚趾。</t>
  </si>
  <si>
    <t>013315000730001</t>
  </si>
  <si>
    <t>截指/趾费-儿童（加收）</t>
  </si>
  <si>
    <t>013315000740000</t>
  </si>
  <si>
    <t>关节清理费（小关节）</t>
  </si>
  <si>
    <t>通过手术清理小关节。</t>
  </si>
  <si>
    <t>所定价格涵盖手术计划、术区准备、消毒、切开、探查、清理关节各结构、软组织成形、止血、引流、缝合、处理用物等步骤所需的人力资源和基本物质资源消耗。</t>
  </si>
  <si>
    <t>013315000740001</t>
  </si>
  <si>
    <t>关节清理费（小关节））-儿童（加收）</t>
  </si>
  <si>
    <t>013315000750000</t>
  </si>
  <si>
    <t>关节清理费（大关节）</t>
  </si>
  <si>
    <t>通过手术清理大关节。</t>
  </si>
  <si>
    <t>013315000750001</t>
  </si>
  <si>
    <t>关节清理费（大关节））-儿童（加收）</t>
  </si>
  <si>
    <t>013315000760000</t>
  </si>
  <si>
    <t>关节修复重建费（小关节）</t>
  </si>
  <si>
    <t>通过手术清理、修复、重建小关节结构。</t>
  </si>
  <si>
    <t>所定价格涵盖手术计划、术区准备、消毒、切开、探查、清理、修复关节各结构并重建、止血、引流、缝合、处理用物等步骤所需的人力资源和基本物质资源消耗。</t>
  </si>
  <si>
    <t>同一关节不得同时收取“关节清理费（小关节）”。</t>
  </si>
  <si>
    <t>80-1</t>
  </si>
  <si>
    <t>013315000760001</t>
  </si>
  <si>
    <t>关节修复重建费（小关节）-儿童（加收）</t>
  </si>
  <si>
    <t>013315000770000</t>
  </si>
  <si>
    <t>关节修复重建费（大关节）</t>
  </si>
  <si>
    <t>通过手术清理、修复、重建大关节结构。</t>
  </si>
  <si>
    <t>同一关节不得同时收取“关节清理费（大关节）”。</t>
  </si>
  <si>
    <t>013315000770001</t>
  </si>
  <si>
    <t>关节修复重建费（大关节）-儿童（加收）</t>
  </si>
  <si>
    <t>013315000780000</t>
  </si>
  <si>
    <t>腕关节三角软骨复合体重建费</t>
  </si>
  <si>
    <t>通过手术修复、重建或切除损伤的三角纤维软骨复合体或周围韧带等结构。</t>
  </si>
  <si>
    <t>所定价格涵盖手术计划、术区准备、消毒、切开、探查、松解、修复、切除、止血、引流、缝合、处理用物等步骤所需的人力资源和基本物质资源消耗。</t>
  </si>
  <si>
    <t>82-1</t>
  </si>
  <si>
    <t>013315000780001</t>
  </si>
  <si>
    <t>腕关节三角软骨复合体重建费-儿童（加收）</t>
  </si>
  <si>
    <t>013315000790000</t>
  </si>
  <si>
    <t>腕/踝屈伸功能重建费</t>
  </si>
  <si>
    <t>通过手术修复腕、踝肌肉结构，恢复屈伸功能。</t>
  </si>
  <si>
    <t>所定价格涵盖手术计划、术区准备、消毒、切开、探查、加强或转位、止血、引流、缝合、处理用物等步骤所需的人力资源和基本物质资源消耗。</t>
  </si>
  <si>
    <t>同一部位不得与“指/趾屈伸功能重建费”同时收取。</t>
  </si>
  <si>
    <t>83-1</t>
  </si>
  <si>
    <t>013315000790001</t>
  </si>
  <si>
    <t>腕/踝屈伸功能重建费-儿童（加收）</t>
  </si>
  <si>
    <t>013315000800000</t>
  </si>
  <si>
    <t>指/趾屈伸功能重建费</t>
  </si>
  <si>
    <t>通过手术修复指、趾肌肉结构，恢复屈伸功能。</t>
  </si>
  <si>
    <t>所定价格涵盖手术计划、术区准备、消毒、切开、修复或重建、固定、止血、引流、缝合、处理用物等步骤所需的人力资源和基本物质资源消耗。</t>
  </si>
  <si>
    <t>84-1</t>
  </si>
  <si>
    <t>013315000800001</t>
  </si>
  <si>
    <t>指/趾屈伸功能重建费-儿童（加收）</t>
  </si>
  <si>
    <t>013315000810000</t>
  </si>
  <si>
    <t>关节脱位内固定费（小关节）</t>
  </si>
  <si>
    <t>通过手术对于小关节脱位进行切开复位和内固定。</t>
  </si>
  <si>
    <t>所定价格涵盖手术计划、术区准备、消毒、止血、切开、复位、固定、修复、止血、引流、缝合、处理用物等步骤所需的人力资源和基本物质资源消耗。</t>
  </si>
  <si>
    <t>不与关节毗邻部位的骨折内固定费同时收取。</t>
  </si>
  <si>
    <t>013315000810001</t>
  </si>
  <si>
    <t>关节脱位内固定费（小关节）-儿童（加收）</t>
  </si>
  <si>
    <t>013315000820000</t>
  </si>
  <si>
    <t>关节脱位内固定费（大关节）</t>
  </si>
  <si>
    <t>通过手术对于大关节脱位进行切开复位和内固定。</t>
  </si>
  <si>
    <t>86-1</t>
  </si>
  <si>
    <t>013315000820001</t>
  </si>
  <si>
    <t>关节脱位内固定费（大关节）-儿童（加收）</t>
  </si>
  <si>
    <t>013315000830000</t>
  </si>
  <si>
    <t>关节松解费（小关节）</t>
  </si>
  <si>
    <t>通过手术松解小关节。</t>
  </si>
  <si>
    <t>所定价格涵盖手术计划、术区准备、消毒、切开、探查、松解、切除、止血、引流、缝合、处理用物等步骤所需的人力资源和基本物质资源消耗。</t>
  </si>
  <si>
    <t>87-1</t>
  </si>
  <si>
    <t>013315000830001</t>
  </si>
  <si>
    <t>关节松解费（小关节）-儿童（加收）</t>
  </si>
  <si>
    <t>013315000840000</t>
  </si>
  <si>
    <t>关节松解费（大关节）</t>
  </si>
  <si>
    <t>通过手术松解大关节。</t>
  </si>
  <si>
    <t>88-1</t>
  </si>
  <si>
    <t>013315000840001</t>
  </si>
  <si>
    <t>关节松解费（大关节）-儿童（加收）</t>
  </si>
  <si>
    <t>013315000850000</t>
  </si>
  <si>
    <t>关节融合费（小关节）</t>
  </si>
  <si>
    <t>通过手术对无法进行重建的小关节进行融合。</t>
  </si>
  <si>
    <t>所定价格涵盖手术计划、术区准备、消毒、切开、截骨、植骨、固定、止血、引流、缝合、处理用物等步骤所需的人力资源和基本物质资源消耗。</t>
  </si>
  <si>
    <t>89-1</t>
  </si>
  <si>
    <t>013315000850001</t>
  </si>
  <si>
    <t>关节融合费（小关节）-儿童（加收）</t>
  </si>
  <si>
    <t>013315000860000</t>
  </si>
  <si>
    <t>关节融合费（大关节）</t>
  </si>
  <si>
    <t>通过手术对无法进行重建的大关节进行融合。</t>
  </si>
  <si>
    <t>90-1</t>
  </si>
  <si>
    <t>013315000860001</t>
  </si>
  <si>
    <t>关节融合费（大关节）-儿童（加收）</t>
  </si>
  <si>
    <t>013315000870000</t>
  </si>
  <si>
    <t>人工关节置换费（小关节）</t>
  </si>
  <si>
    <t>通过手术将人工关节假体置入相应位置。</t>
  </si>
  <si>
    <t>所定价格涵盖手术计划、术区准备、消毒、切开、修整、假体植入、止血、引流、缝合、处理用物等步骤所需的人力资源和基本物质资源消耗。</t>
  </si>
  <si>
    <t>01儿童加收15% 11 关节翻修加收50%</t>
  </si>
  <si>
    <t>91-1</t>
  </si>
  <si>
    <t>013315000870001</t>
  </si>
  <si>
    <t>人工关节置换费（小关节）-儿童（加收）</t>
  </si>
  <si>
    <t>91-2</t>
  </si>
  <si>
    <t>013315000870011</t>
  </si>
  <si>
    <t>人工关节置换费（小关节）-关节翻修（加收）</t>
  </si>
  <si>
    <t>013315000880000</t>
  </si>
  <si>
    <t>人工关节置换费（大关节）</t>
  </si>
  <si>
    <t>013315000880001</t>
  </si>
  <si>
    <t>人工关节置换费（大关节）-儿童（加收）</t>
  </si>
  <si>
    <t>92-2</t>
  </si>
  <si>
    <t>013315000880011</t>
  </si>
  <si>
    <t>人工关节置换费（大关节）-关节翻修（加收）</t>
  </si>
  <si>
    <t>013315000890000</t>
  </si>
  <si>
    <t>人工关节取出费</t>
  </si>
  <si>
    <t>通过手术移除人工关节。</t>
  </si>
  <si>
    <t>所定价格涵盖手术计划、术区准备、消毒、切开、取出关节、清除组织、修复、固定、止血、引流、缝合、处理用物等步骤所需的人力资源和基本物质资源消耗。</t>
  </si>
  <si>
    <t>013315000890001</t>
  </si>
  <si>
    <t>人工关节取出费-儿童（加收）</t>
  </si>
  <si>
    <t>013315000900000</t>
  </si>
  <si>
    <t>半月板移植费</t>
  </si>
  <si>
    <t>通过手术将人工/同种异体/异种半月板植入膝关节。</t>
  </si>
  <si>
    <t>所定价格涵盖手术计划、术区准备、消毒、切开、探查、修整、固定移植半月板、止血、引流、缝合、处理用物等步骤所需的人力资源和基本物质资源消耗。</t>
  </si>
  <si>
    <t>每半月板</t>
  </si>
  <si>
    <t>94-1</t>
  </si>
  <si>
    <t>013315000900001</t>
  </si>
  <si>
    <t>半月板移植费-儿童（加收）</t>
  </si>
  <si>
    <t>013315000910000</t>
  </si>
  <si>
    <t>骨骺移植费</t>
  </si>
  <si>
    <t>通过手术移植骨骺。</t>
  </si>
  <si>
    <t>所定价格涵盖手术计划、术区准备、消毒、切取、游离、移植、吻合、固定、止血、引流、缝合、处理用物等步骤所需的人力资源和基本物质资源消耗。</t>
  </si>
  <si>
    <t>95-1</t>
  </si>
  <si>
    <t>013315000910001</t>
  </si>
  <si>
    <t>骨骺移植费-儿童（加收）</t>
  </si>
  <si>
    <t>013315000920000</t>
  </si>
  <si>
    <t>骨骺固定费</t>
  </si>
  <si>
    <t>通过手术固定病损骨骺。</t>
  </si>
  <si>
    <t>所定价格涵盖手术计划、术区准备、消毒、剥离、固定、止血、引流、缝合、处理用物等步骤所需的人力资源和基本物质资源消耗。</t>
  </si>
  <si>
    <t>01 先天性巨指骺闭合</t>
  </si>
  <si>
    <t>96-2</t>
  </si>
  <si>
    <t>013315000920001</t>
  </si>
  <si>
    <t>骨骺固定费-儿童（加收）</t>
  </si>
  <si>
    <t>013315000920100</t>
  </si>
  <si>
    <t>骨骺固定费-先天性巨指骺闭合（扩展）</t>
  </si>
  <si>
    <t>013315000930000</t>
  </si>
  <si>
    <t>肢体神经松解费</t>
  </si>
  <si>
    <t>通过手术松解肢体神经组织。</t>
  </si>
  <si>
    <t>所定价格涵盖手术计划、术区准备、消毒、切开、探查、松解、止血、引流、缝合、处理用物等步骤所需的人力资源和基本物质资源消耗。</t>
  </si>
  <si>
    <t>每根</t>
  </si>
  <si>
    <t>013315000930001</t>
  </si>
  <si>
    <t>肢体神经松解费-儿童（加收）</t>
  </si>
  <si>
    <t>013315000940000</t>
  </si>
  <si>
    <t>肢体神经修复费</t>
  </si>
  <si>
    <t>通过手术修复吻合肢体神经组织。</t>
  </si>
  <si>
    <t>所定价格涵盖手术计划、术区准备、消毒、切开、探查、修复、吻合、止血、引流、缝合、处理用物等步骤所需的人力资源和基本物质资源消耗。</t>
  </si>
  <si>
    <t>98-2</t>
  </si>
  <si>
    <t>013315000940001</t>
  </si>
  <si>
    <t>肢体神经修复费-儿童（加收）</t>
  </si>
  <si>
    <t>013315000950000</t>
  </si>
  <si>
    <t>肢体血管吻合费</t>
  </si>
  <si>
    <t>通过手术吻合肢体血管。</t>
  </si>
  <si>
    <t>所定价格涵盖手术计划、术区准备、消毒、切开、探查、修复、吻合、止血、引流、缝合、处理用物等步骤所需的人力资源和基本物质资源消耗</t>
  </si>
  <si>
    <t>99-1</t>
  </si>
  <si>
    <t>013315000950001</t>
  </si>
  <si>
    <t>肢体血管吻合费-儿童（加收）</t>
  </si>
  <si>
    <t>013315000960000</t>
  </si>
  <si>
    <t>肌腱滑脱修复费</t>
  </si>
  <si>
    <t>通过手术将滑脱的肌腱复位。</t>
  </si>
  <si>
    <t>所定价格涵盖手术计划、术区准备、消毒、切开、探查、复位、重建、止血、引流、缝合、处理用物等步骤所需的人力资源和基本物质资源消耗。</t>
  </si>
  <si>
    <t>013315000960001</t>
  </si>
  <si>
    <t>肌腱滑脱修复费-儿童（加收）</t>
  </si>
  <si>
    <t>013315000970000</t>
  </si>
  <si>
    <t>肌腱/肌肉切取费</t>
  </si>
  <si>
    <t>通过手术切取肌腱/肌肉。</t>
  </si>
  <si>
    <t>所定价格涵盖手术计划、术区准备、消毒、切取、止血、引流、缝合、处理用物等步骤所需的人力资源和基本物质资源消耗。</t>
  </si>
  <si>
    <t>013315000970001</t>
  </si>
  <si>
    <t>肌腱/肌肉切取费-儿童（加收）</t>
  </si>
  <si>
    <t>013315000980000</t>
  </si>
  <si>
    <t>肌腱/肌肉松解费</t>
  </si>
  <si>
    <t>通过手术松解粘连的肌腱/肌肉。</t>
  </si>
  <si>
    <t>所定价格涵盖手术计划、术区准备、消毒、切开、松解、止血、引流、缝合、处理用物等步骤所需的人力资源和基本物质资源消耗。</t>
  </si>
  <si>
    <t>013315000980001</t>
  </si>
  <si>
    <t>肌腱/肌肉松解费-儿童（加收）</t>
  </si>
  <si>
    <t>013315000990000</t>
  </si>
  <si>
    <t>肢体肌腱修复费</t>
  </si>
  <si>
    <t>通过手术修复吻合肢体肌腱韧带。</t>
  </si>
  <si>
    <t>013315000990001</t>
  </si>
  <si>
    <t>肢体肌腱修复费-儿童（加收）</t>
  </si>
  <si>
    <t>013315001000000</t>
  </si>
  <si>
    <t>肌腱/肌肉移位成形费</t>
  </si>
  <si>
    <t>通过手术进行肌肉/肌腱移位或成形。</t>
  </si>
  <si>
    <t>所定价格涵盖手术计划、术区准备、消毒、切开、移位或成形、固定、止血、引流、缝合、处理用物等步骤所需的人力资源和基本物质资源消耗。</t>
  </si>
  <si>
    <t>013315001000001</t>
  </si>
  <si>
    <t>肌腱/肌肉移位成形费-儿童（加收）</t>
  </si>
  <si>
    <t>013315001010000</t>
  </si>
  <si>
    <t>肌腱移植费</t>
  </si>
  <si>
    <t>通过手术移植自体/同种异体/异种/人工肌腱组织。</t>
  </si>
  <si>
    <t>所定价格涵盖手术计划、术区准备、消毒、切开、移植、固定、止血、引流、缝合、处理用物等步骤所需的人力资源和基本物质资源消耗。</t>
  </si>
  <si>
    <t>013315001010001</t>
  </si>
  <si>
    <t>肌腱移植费-儿童（加收）</t>
  </si>
  <si>
    <t>013315001020000</t>
  </si>
  <si>
    <t>深层软组织病灶切除费（常规）</t>
  </si>
  <si>
    <t>通过手术切除深层软组织肿瘤、炎性病变、血肿、脓肿、囊肿等病灶。</t>
  </si>
  <si>
    <t>所定价格涵盖手术计划、术区准备、消毒、切开、分离、切除、止血、引流、缝合、处理用物等步骤所需的人力资源和基本物质资源消耗。</t>
  </si>
  <si>
    <t>本项目所称“深层软组织”指：深筋膜及以下组织。</t>
  </si>
  <si>
    <t>106-1</t>
  </si>
  <si>
    <t>013315001020001</t>
  </si>
  <si>
    <t>深层软组织病灶切除费（常规）-儿童（加收）</t>
  </si>
  <si>
    <t>013315001030000</t>
  </si>
  <si>
    <t>深层软组织病灶切除费（复杂）</t>
  </si>
  <si>
    <t>通过手术切除复杂情形下深层软组织肿瘤、炎性病变、血肿、脓肿、囊肿等病灶。</t>
  </si>
  <si>
    <t>1.本项目所称“深层软组织”指：深筋膜及以下组织。
2.本项目所称“复杂”指：恶性肿瘤根治性切除、病灶累计面积大于体表面积5%的情况。</t>
  </si>
  <si>
    <t>107-1</t>
  </si>
  <si>
    <t>013315001030001</t>
  </si>
  <si>
    <t>深层软组织病灶切除费（复杂）-儿童（加收）</t>
  </si>
  <si>
    <t>013315001040000</t>
  </si>
  <si>
    <t>筋膜间室综合征切开减压费</t>
  </si>
  <si>
    <t>通过手术切开皮肤及筋膜间室。</t>
  </si>
  <si>
    <t>所定价格涵盖手术计划、术区准备、消毒、切开、探查、止血、引流、缝合、处理用物等步骤所需的人力资源和基本物质资源消耗。</t>
  </si>
  <si>
    <t>本项目所称“部位”指：单侧的腰臀、大腿、小腿、前臂、上臂、手、足。</t>
  </si>
  <si>
    <t>108-1</t>
  </si>
  <si>
    <t>013315001040001</t>
  </si>
  <si>
    <t>筋膜间室综合征切开减压费-儿童（加收）</t>
  </si>
  <si>
    <t>013315001050000</t>
  </si>
  <si>
    <t>胸廓出口综合征手术费</t>
  </si>
  <si>
    <t>通过手术松解颈部及胸部神经压迫。</t>
  </si>
  <si>
    <t>所定价格涵盖手术计划、术区准备、消毒、切开、探查、切除、松解、止血、引流、缝合、处理用物等步骤所需的人力资源和基本物质资源消耗。</t>
  </si>
  <si>
    <t>109-1</t>
  </si>
  <si>
    <t>013315001050001</t>
  </si>
  <si>
    <t>胸廓出口综合征手术费-儿童（加收）</t>
  </si>
  <si>
    <t xml:space="preserve">使用说明：
1.根据《深化医疗服务价格改革试点方案》（医保发〔2021〕41号）“厘清价格项目与临床诊疗技术规范、医疗机构成本要素、不同应用场景和收费标准等的政策边界，分类整合现行价格项目，实现价格项目与操作步骤、诊疗部位等技术细节脱钩，增强现行价格项目对医疗技术和医疗活动改良创新的兼容性”要求，各类骨骼肌肉系统类项目在操作层面存在差异，但在价格项目和定价水平层面具备合并同类项的条件，立项指南对目前常用的骨骼肌肉系统类项目进行了合并。制定骨骼肌肉系统类医疗服务项目价格时，充分体现技术劳务价值，使收费水平覆盖绝大部分骨骼肌肉系统类项目，使整合前后的骨骼肌肉系统类项目收费水平大体相当，后期结合国家部署和动态调整工作，逐步疏导价格矛盾；医疗服务的政府指导价为最高限价，下浮不限；同时，医疗机构、医务人员实施治疗过程中有关创新改良，采取“现有项目兼容”的方式简化处理，无需申报新增医疗服务价格项目，直接按照对应的整合项目执行即可。
2.上述内容所称的“价格构成”，指项目价格应涵盖的各类资源消耗，用于确定计价单元的边界，是省市级医疗保障部门制定调整项目价格考虑的测算因子，不应作为临床技术标准理解，不是实际操作方式、路径、步骤、程序的强制性要求，价格构成中包含但临床实践中非必要、未发生的，无需强制要求公立医疗机构减计费用。所列“设备投入”包括但不限于操作设备、器具及固定资产投入。
3.上述内容所称“加收项”，指同一项目以不同方式提供或在不同场景应用时，确有必要制定差异化收费标准而细分的一类子项，包括在原项目价格基础上增加或减少收费的情况，具体的加/减收标准（加/减收率或加/减收金额）由省市级医疗保障部门依权限制定；实际应用中，同时涉及多个加收项的，以项目单价为基础计算相应的加/减收水平后，据实收费。
4.上述内容所称“扩展项”，指同一项目下以不同方式提供或在不同场景应用时，只扩展价格项目适用范围、不额外加价的一类子项，子项的价格按主项目执行。
5.上述内容所称“基本物质资源消耗”，是指原则上限于不应或不必要与医疗服务项目分割的易耗品，属于医疗服务价格项目应当使用的，包括但不限于各类消杀用品、储存用品、清洁用品、个人防护用品、针（刀）具、刮匙、垃圾处理用品、冲洗液、润滑剂、灌洗液、棉球、棉签、纱布（垫）、绷带、腕带、护垫、衬垫、手术巾（单）、治疗巾（单）、治疗护理盘（包）、注射器、防渗漏垫、标签、操作器具、冲洗工具、备皮工具、包裹单（袋）等。“除基本物耗以外的其他耗材，按照《天津市一次性医疗器械和医用材料收费项目目录》收费，同时按照实际采购价格零差率销售。”涉及现行除外耗材不属于基本物耗，不在一次性耗材目录内的单独表述。
6.上述内容中手术类项目服务对象为儿童时，统一落实儿童加收政策（以下简称“儿童加收”），加收比例或金额根据实际情况确定。手术类项目的具体范围以《全国医疗服务项目技术规范》的分类为准，对于立项指南同时映射技术规范中的手术类项目和治疗类项目的主项目，按手术类落实儿童加收政策；其他非手术类项目实行儿童加收范围，以立项指南加收项为准。上述内容所称的“儿童”，指6周岁及以下，周岁的计算方法以法律的相关规定为准。
7.上述内容所称的“颅颈交界区”，指颅骨枕部与寰枢椎部位区域。
8.上述内容所称的“大关节”，指肢体肩关节、肘关节、腕关节、髋关节、膝关节、踝关节；上述内容所称的“小关节”，指手足部关节等其他局限性关节。
9.上述内容中未涉及的部分与骨科专业相关的如：消融、皮瓣转移等项目，在其他立项指南中另行编录。
10.上述内容中四肢骨折项目的计价单位“部位”指：单侧的肩胛骨、锁骨、股骨、髌骨、胫骨、腓骨、肱骨、尺骨、桡骨，每骨各视为一个部位。单侧腕骨、掌骨、跗骨、跖骨，以及每一个大关节，各视为一个部位，同一个部位中涉及多块骨的，例如：单侧掌骨骨折中，同时涉及第一、第二或更多掌骨骨折的，整体按一个部位计价。指骨、趾骨以单根指/趾视为一个部位。
11.上述内容中项目涉及的椎间盘镜、关节镜等常规内镜下手术已包含在价格构成中，医疗机构在开展相关操作时，执行与开放手术相同的价格标准。
12.上述内容所称的“异种肢体”，指不摘自人体的肢体，包括但不限于动物肢体、机械肢体、以及3D打印等技术人工制造的肢体。
13.上述内容价格构成中所称的“穿刺”为主项操作涉及的必要穿刺技术，价格构成中的穿刺操作不可收取相关费用；独立穿刺项目可按相应治疗价格项目收取。
14.上述内容中涉及“包括……”“…… 等”的，属于开放型表述，所指对象不仅局限于表述中列明的事项，也包括未列明的同类事项。
</t>
  </si>
  <si>
    <t>废止部分医疗服务项目价格表</t>
  </si>
  <si>
    <t>除外
内容</t>
  </si>
  <si>
    <t>计价
单位</t>
  </si>
  <si>
    <t>计价
说明</t>
  </si>
  <si>
    <t>医疗服务项目价格（元）</t>
  </si>
  <si>
    <t>TTJK0561</t>
  </si>
  <si>
    <t>拔克什针</t>
  </si>
  <si>
    <t>骨牵引或克氏针内固定治疗终结拔除克氏针。</t>
  </si>
  <si>
    <t>拔除颅骨牵引弓加收5元。</t>
  </si>
  <si>
    <t>TTJH0317</t>
  </si>
  <si>
    <t>半盆切除术</t>
  </si>
  <si>
    <t>TTJH0408</t>
  </si>
  <si>
    <t>半月板摘除术</t>
  </si>
  <si>
    <t>消毒铺巾，探查髌上囊、关节软骨、半月板及交叉韧带，将半月板切除，充分止血，冲洗关节腔，加压包扎。不含软骨修复、髁间窝成形。</t>
  </si>
  <si>
    <t>TTJH0449</t>
  </si>
  <si>
    <t>闭孔神经切断术</t>
  </si>
  <si>
    <t>TTJH0350</t>
  </si>
  <si>
    <t>臂丛神经探查术</t>
  </si>
  <si>
    <t>TTJH0420</t>
  </si>
  <si>
    <t>臂肌松解术</t>
  </si>
  <si>
    <t>TTJK0585</t>
  </si>
  <si>
    <t>膑骨骨折抓膑器</t>
  </si>
  <si>
    <t>TTJH0439</t>
  </si>
  <si>
    <t>髌骨切开复位术</t>
  </si>
  <si>
    <t>TTJH0418</t>
  </si>
  <si>
    <t>并指切开术</t>
  </si>
  <si>
    <t>TTJK0600</t>
  </si>
  <si>
    <t>布朗氏架</t>
  </si>
  <si>
    <t>下肢皮牵引，股骨髁上，胫骨结节及跟骨骨牵引所用到的带有滑轮的支架。</t>
  </si>
  <si>
    <t>天</t>
  </si>
  <si>
    <t>TTJH0376</t>
  </si>
  <si>
    <t>侧付韧带修补半月板摘除</t>
  </si>
  <si>
    <t>TTJK0580</t>
  </si>
  <si>
    <t>超声骨强度测定</t>
  </si>
  <si>
    <t>HXB70306</t>
  </si>
  <si>
    <t>陈旧骨盆骨折切开复位外固定架固定术</t>
  </si>
  <si>
    <t>陈旧骨折包括骨折不愈合、畸形愈合、骨折伴感染，病变部位为非正常解剖结构，手术操作难度增大很多。摆体位(必要时在骨科牵引手术床上固定患肢)，选择外固定架针入点，在骨折两端固定外固定架针，切开暴露骨折端，复位骨折。必要时进行截骨矫形，保护周围软组织，防止血管神经损伤，透视下对骨折进行固定，冲洗伤口，放置引流，逐层缝合伤口。必要时术中X线检查骨折及内固定物位置。不含植骨术。</t>
  </si>
  <si>
    <t>HX673304</t>
  </si>
  <si>
    <t>成骨不全多段截骨术</t>
  </si>
  <si>
    <t>显露股骨或胫骨干，保护股动静脉、坐骨神经，X线引导下作多段截断，矫正畸形，插入带锁髓内钉固定。不含术中X线引导。</t>
  </si>
  <si>
    <t>3000</t>
  </si>
  <si>
    <t>TTJH0392</t>
  </si>
  <si>
    <t>尺、桡骨骨折正复术</t>
  </si>
  <si>
    <t>TTJH0429</t>
  </si>
  <si>
    <t>尺N前移</t>
  </si>
  <si>
    <t>TTJK0594</t>
  </si>
  <si>
    <t>尺骨鹰嘴骨折固定器</t>
  </si>
  <si>
    <t>TTJK0592</t>
  </si>
  <si>
    <t>粗隆间外展支架</t>
  </si>
  <si>
    <t>TTJK0598</t>
  </si>
  <si>
    <t>单臂外固定器</t>
  </si>
  <si>
    <t>TTJH0407</t>
  </si>
  <si>
    <t>单指再植术</t>
  </si>
  <si>
    <t>TTJK0570</t>
  </si>
  <si>
    <t>电动间歇牵引</t>
  </si>
  <si>
    <t>TTJK0619</t>
  </si>
  <si>
    <t>短上肢托</t>
  </si>
  <si>
    <t>件</t>
  </si>
  <si>
    <t>TTJK0617</t>
  </si>
  <si>
    <t>短腿托</t>
  </si>
  <si>
    <t>TTJK0615</t>
  </si>
  <si>
    <t>短腿靴</t>
  </si>
  <si>
    <t>TTJH0318</t>
  </si>
  <si>
    <t>断指(肢)再植术(三指以上)</t>
  </si>
  <si>
    <t>TTJK0590</t>
  </si>
  <si>
    <t>多用骨折整骨复定器</t>
  </si>
  <si>
    <t>TTJH1221</t>
  </si>
  <si>
    <t>多指（趾）切除术</t>
  </si>
  <si>
    <t>TTJH0394</t>
  </si>
  <si>
    <t>多指肌腱松解</t>
  </si>
  <si>
    <t>TTJH0406</t>
  </si>
  <si>
    <t>腓骨长短肌代趿腱</t>
  </si>
  <si>
    <t>TTJH0313</t>
  </si>
  <si>
    <t>氟骨症胸椎管减压术</t>
  </si>
  <si>
    <t>HWE65301</t>
  </si>
  <si>
    <t>冈上肌腱钙化沉淀物取出术</t>
  </si>
  <si>
    <t>消毒铺巾，暴露冈上肌腱并切除沉淀物，冲洗缝合伤口。</t>
  </si>
  <si>
    <t>试行价格</t>
  </si>
  <si>
    <t>TTJH0370</t>
  </si>
  <si>
    <t>高位截肢术</t>
  </si>
  <si>
    <t>TTJH0453</t>
  </si>
  <si>
    <t>各种切指术</t>
  </si>
  <si>
    <t>TTJH0414</t>
  </si>
  <si>
    <t>跟骨倒立术</t>
  </si>
  <si>
    <t>TTJK0589</t>
  </si>
  <si>
    <t>跟骨靴固定架</t>
  </si>
  <si>
    <t>HWK83301</t>
  </si>
  <si>
    <t>肱二头肌肌腱修补术</t>
  </si>
  <si>
    <t>消毒铺巾，暴露肱二头肌肌腱，对损伤部位进行直接修补缝合或相应骨折固定，冲洗缝合伤口。</t>
  </si>
  <si>
    <t>刨刀，磨头，射频汽化头，特殊缝线</t>
  </si>
  <si>
    <t>TTJH0366</t>
  </si>
  <si>
    <t>肱骨髁上截骨钢板内固定</t>
  </si>
  <si>
    <t>TTJH0395</t>
  </si>
  <si>
    <t>肱骨切开复位内固定术</t>
  </si>
  <si>
    <t>TTJH0367</t>
  </si>
  <si>
    <t>肱骨切开复位内固定术取髂骨植骨三关节固定术</t>
  </si>
  <si>
    <t>TTJH0329</t>
  </si>
  <si>
    <t>股骨肱骨开放清创固定术</t>
  </si>
  <si>
    <t>TTJH0357</t>
  </si>
  <si>
    <t>股骨骨折切开复位梅花针内固定术</t>
  </si>
  <si>
    <t>TTJH0450</t>
  </si>
  <si>
    <t>股骨颈骨折骨元针固定术</t>
  </si>
  <si>
    <t>TTJH0371</t>
  </si>
  <si>
    <t>股骨开放正型术</t>
  </si>
  <si>
    <t>TTJH0413</t>
  </si>
  <si>
    <t>股骨软骨瘤切除</t>
  </si>
  <si>
    <t>TTJH0424</t>
  </si>
  <si>
    <t>股骨上端取死骨</t>
  </si>
  <si>
    <t>TTJH0351</t>
  </si>
  <si>
    <t>股四头肌瘫、半腱肌半膜肌代股四头肌术</t>
  </si>
  <si>
    <t>TTJH0363</t>
  </si>
  <si>
    <t>股体脱套修复术</t>
  </si>
  <si>
    <t>HX671301</t>
  </si>
  <si>
    <t>骨骺固定术</t>
  </si>
  <si>
    <t>指永久阻滞术。麻醉后，患处切口，显露骨骺，带骨骺块状截骨，翻转90°后植入间隙，使骨块愈合。不含C型臂透视、导航设备。</t>
  </si>
  <si>
    <t>TTJH0352</t>
  </si>
  <si>
    <t>骨骺延长术</t>
  </si>
  <si>
    <t>TTJH0301</t>
  </si>
  <si>
    <t>骨骺延长术（双下肢延长术）</t>
  </si>
  <si>
    <t>TTJE0001</t>
  </si>
  <si>
    <t>骨密度测定(SPA)</t>
  </si>
  <si>
    <t>含试剂费</t>
  </si>
  <si>
    <t>TTJE0003</t>
  </si>
  <si>
    <t>骨密度测定(双光子)</t>
  </si>
  <si>
    <t>每部位</t>
  </si>
  <si>
    <t>另收试剂费20元</t>
  </si>
  <si>
    <t>TTJK0597</t>
  </si>
  <si>
    <t>骨盆骨折弹力架板</t>
  </si>
  <si>
    <t>TTJK0576</t>
  </si>
  <si>
    <t>骨牵引</t>
  </si>
  <si>
    <t>骨骼上穿克氏针或斯氏针，安置牵引弓，通过牵引绳及滑轮连接秤砣而组成的牵引装置，牵引力直接作用于骨骼上，对抗肌肉收缩的力量，达到骨折复位固定的目的。</t>
  </si>
  <si>
    <t>含材料和每日调整费。</t>
  </si>
  <si>
    <t>TTJH0452</t>
  </si>
  <si>
    <t>骨牵引术</t>
  </si>
  <si>
    <t>TTJH0388</t>
  </si>
  <si>
    <t>骨髓炎病清肌办填充术</t>
  </si>
  <si>
    <t>TTJH0441</t>
  </si>
  <si>
    <t>骨突切除术</t>
  </si>
  <si>
    <t>TTJK0587</t>
  </si>
  <si>
    <t>骨折调节固定器</t>
  </si>
  <si>
    <t>TTJH0354</t>
  </si>
  <si>
    <t>骨肿瘤切除骨水泥填充术</t>
  </si>
  <si>
    <t>HXL83501</t>
  </si>
  <si>
    <t>关节镜下半月板缝合术</t>
  </si>
  <si>
    <t>消毒铺巾，铺防水材料，膝关节前方入路，关节镜探查髌上囊、关节软骨、半月板及交叉韧带，半月板缝合，充分止血，24000毫升生理盐水冲洗关节腔，加压包扎。不含软骨修复、髁间窝成形。</t>
  </si>
  <si>
    <t>刨刀，磨头，射频汽化头，内固定材料，特殊缝线</t>
  </si>
  <si>
    <t>HXK57501</t>
  </si>
  <si>
    <t>关节镜下髌骨外侧支持带松解术</t>
  </si>
  <si>
    <t>消毒铺巾，铺防水材料，膝关节前方入路，全面探查关节，清理病变部位，切除增生滑膜，外侧支持带松解，止血，放置负压引流，缝合固定，加压包扎。6000毫升生理盐水冲洗。</t>
  </si>
  <si>
    <t>刨刀，磨头，射频汽化头</t>
  </si>
  <si>
    <t>HWE83501</t>
  </si>
  <si>
    <t>关节镜下冈上肌腱缝合术</t>
  </si>
  <si>
    <t>消毒铺巾，铺防水材料，肩关节后入路和前入路分别置入关节镜和器械，刨刀切除肩峰下滑囊，射频烧灼肩峰下表面软组织。必要时行关节镜下肩峰成形术。冈上肌腱松解及新鲜化，肌腱止点新鲜化及电钻钻孔，肩袖缝合器械穿透肌腱，做肌腱缝合或者止点重建，打结固定，24000毫升生理盐水冲洗关节腔，放置引流管，缝合包扎。不含关节镜下肩峰成形术。</t>
  </si>
  <si>
    <t>HWE83502</t>
  </si>
  <si>
    <t>关节镜下冈下肌腱缝合术</t>
  </si>
  <si>
    <t>消毒铺巾，铺防水材料，肩关节后入路和前入路分别置入关节镜和器械，刨刀切除肩峰下滑囊，射频烧灼肩峰下表面软组织。必要时行关节镜下肩峰成形术，冈下肌腱松解及新鲜化，肌腱止点新鲜化及电钻钻孔，肩袖缝合器械穿透肌腱，做肌腱缝合或者止点重建，打结固定，24000毫升生理盐水冲洗关节腔，放置引流管，缝合包扎。不含关节镜下肩峰成形术。</t>
  </si>
  <si>
    <t>HWK58502</t>
  </si>
  <si>
    <t>关节镜下肱二头肌腱长头切断术</t>
  </si>
  <si>
    <t>消毒铺巾，铺防水材料，肩关节后入路和前入路分别置入关节镜和器械，刨刀清理滑膜，肱二头肌腱长头探查，刨刀清理损伤部分，切断，12000毫升生理盐水冲洗关节腔，缝合包扎。</t>
  </si>
  <si>
    <t>HXZ73501</t>
  </si>
  <si>
    <t>关节镜下踝关节滑膜切除术</t>
  </si>
  <si>
    <t>消毒铺巾，气囊止血带止血，切开皮肤，插入关节镜，清除滑膜，松解粘连，2000毫升生理盐水冲洗关节腔。</t>
  </si>
  <si>
    <t>HWC83502</t>
  </si>
  <si>
    <t>关节镜下肩峰成形术</t>
  </si>
  <si>
    <t>控制性降血压，消毒铺巾，铺防水材料，肩关节后入路和前入路分别置入关节镜和器械，刨刀切除肩峰下滑囊，清理喙肩韧带，再由外侧入路处理肩峰下表面，用磨钻进行肩峰下表面骨质部分切除，用射频清理和止血，确认切除骨量，12000毫升生理盐水冲洗关节腔，放置引流管，缝合包扎。</t>
  </si>
  <si>
    <t>HWG73504</t>
  </si>
  <si>
    <t>关节镜下肩关节病灶清理术</t>
  </si>
  <si>
    <t>消毒铺巾，铺防水材料，肩关节后入路和前入路分别置入关节镜和器械，刨刀清理滑膜，用器械进行病灶清理处理，9000毫升生理盐水冲洗关节腔，缝合包扎。</t>
  </si>
  <si>
    <t>HWG73505</t>
  </si>
  <si>
    <t>关节镜下肩关节滑膜部分切除术</t>
  </si>
  <si>
    <t>消毒铺巾，铺防水材料，肩关节后入路和前入路分别置入关节镜和器械，刨刀清理部分切除滑膜，6000毫升生理盐水冲洗关节腔，缝合包扎。</t>
  </si>
  <si>
    <t>HWG83502</t>
  </si>
  <si>
    <t>关节镜下肩关节软骨修整术</t>
  </si>
  <si>
    <t>消毒铺巾，铺防水材料，肩关节后入路和前入路分别置入关节镜和器械，刨刀清理滑膜，用器械进行软骨病灶清理处理，9000毫升生理盐水冲洗关节腔，缝合包扎。</t>
  </si>
  <si>
    <t>刨刀，磨头，射频汽化头，内固定材料</t>
  </si>
  <si>
    <t>FWG09501</t>
  </si>
  <si>
    <t>关节镜下肩关节探查术（膝、髋、腕、肘、踝）</t>
  </si>
  <si>
    <t>控制性降血压，消毒铺巾，铺防水材料，肩关节后入路和前入路分别置入关节镜和探钩探查所有组织，探查关节囊、关节软骨、盂唇、肱二头肌腱、盂肱上韧带、盂肱中韧带、盂肱下韧带、肩袖间隙、肩袖下表面、肩胛下肌腱等，3000毫升生理盐水冲洗关节腔。</t>
  </si>
  <si>
    <t>HWG65501</t>
  </si>
  <si>
    <t>关节镜下肩关节游离体取出术</t>
  </si>
  <si>
    <t>消毒铺巾，铺防水材料，肩关节后入路和前入路分别置入关节镜和器械，刨刀清理滑膜，用器械取出游离体，9000毫升生理盐水冲洗关节腔，缝合包扎。</t>
  </si>
  <si>
    <t>HWG83503</t>
  </si>
  <si>
    <t>关节镜下肩关节盂唇修复术</t>
  </si>
  <si>
    <t>探查关节内所有可能引起不稳定的组织结构，刨刀清理滑膜和关节囊，盂唇和关节囊新鲜化，松解盂唇和关节囊组织，磨钻或者骨锉打磨骨面出血，处理盂边缘软骨，新鲜化骨面，用定位器定位钻入内固定螺钉，用肩关节缝合器带PDS缝线，贯穿缝合关节囊和盂唇，缝合打结固定2-5针，4000毫升生理盐水冲洗关节腔，缝合包扎。</t>
  </si>
  <si>
    <t>HWG57501</t>
  </si>
  <si>
    <t>关节镜下肩关节粘连松解术</t>
  </si>
  <si>
    <t>消毒铺巾，铺防水材料，肩关节后入路和前入路分别置入关节镜和器械，刨刀清理滑膜，篮钳松解关节囊，清理粘连带，麻醉下适当推拿，18000毫升生理盐水冲洗关节腔，放置引流管，缝合包扎。</t>
  </si>
  <si>
    <t>HWK83501</t>
  </si>
  <si>
    <t>关节镜下肩胛下肌腱缝合术</t>
  </si>
  <si>
    <t>控制性降血压，消毒铺巾，铺防水材料，肩关节后入路和前入路分别置入关节镜和器械，刨刀切除肩峰下滑囊，射频烧灼肩峰下表面软组织，肩胛下肌腱松解及新鲜化，肌腱止点新鲜化及电钻钻孔，肩袖缝合器械穿透肌腱，做肌腱缝合或者止点重建，打结固定。必要时行关节镜下喙突成形术，24000毫升生理盐水冲洗关节腔，放置引流管，缝合包扎。不含关节镜下喙突成形术。</t>
  </si>
  <si>
    <t>HXD73505</t>
  </si>
  <si>
    <t>关节镜下髋关节滑膜全切除术</t>
  </si>
  <si>
    <t>消毒铺巾，铺一次性防水无菌单，穿一次性防水手术衣，X线引导下定位髋关节外侧入路，牵引下关节镜探查股骨头与髋臼软骨面、股骨头韧带、盂唇、周围滑膜，放松牵引，X线定位引导下髋关节下入路探查股骨头下，髋臼周围，髋关节前内、前外、后外滑膜，切除髋臼周缘骨赘。21000毫升生理盐水冲洗关节腔。不含X线引导、术中导航。</t>
  </si>
  <si>
    <t>刨刀，磨头，射频汽化头，</t>
  </si>
  <si>
    <t>HXD65501</t>
  </si>
  <si>
    <t>关节镜下髋关节游离体取出术</t>
  </si>
  <si>
    <t>消毒铺巾，铺一次性防水无菌单，穿一次性防水手术衣，X线引导下定位髋关节外侧入路，牵引下关节镜探查股骨头与髋臼软骨面、股骨头韧带、盂唇、周围滑膜，放松牵引，X线定位引导下髋关节下入路探查股骨头下，髋臼周围，髋关节前内、前外、后外滑膜，将1-3个游离体取出。21000毫升生理盐水冲洗关节腔。不含X线引导、术中导航。</t>
  </si>
  <si>
    <t>以3个游离体为基价，超过3个加收不超过30%</t>
  </si>
  <si>
    <t>HXD73503</t>
  </si>
  <si>
    <t>关节镜下髋臼骨赘切除术</t>
  </si>
  <si>
    <t>消毒铺巾，铺一次性防水无菌单，穿一次性防水手术衣，X线引导下定位髋关节外侧入路，牵引下关节镜探查股骨头与髋臼软骨面、股骨头韧带、盂唇、周围滑膜，放松牵引，X线定位引导下髋关节下入路探查股骨头下，髋臼周围，髋关节前内、前外、后外滑膜，将关节镜视野内操作范围内滑膜全切，30000毫升生理盐水冲洗。不含X线引导、术中导航。</t>
  </si>
  <si>
    <t>HXD83501</t>
  </si>
  <si>
    <t>关节镜下髋臼盂唇缝合术</t>
  </si>
  <si>
    <t>消毒铺巾，铺一次性防水无菌单，穿一次性防水手术衣，X线引导下定位髋关节外侧入路，牵引下关节镜探查股骨头与髋臼软骨面、股骨头韧带、盂唇、周围滑膜，放松牵引，X线定位引导下髋关节下入路探查股骨头下，髋臼周围，髋关节前内、前外、后外滑膜，将损伤盂唇周围清理，新鲜化，用镜下缝合器械缝合固定盂唇，30000毫升生理盐水冲洗。不含X线引导、术中导航。</t>
  </si>
  <si>
    <t>HXL83502</t>
  </si>
  <si>
    <t>关节镜下盘状半月板修整术</t>
  </si>
  <si>
    <t>消毒铺巾，铺防水材料，膝关节前方入路，关节镜探查髌上囊、关节软骨、半月板及交叉韧带，盘状半月板修整，充分止血，12000毫升生理盐水冲洗关节腔，加压包扎。不含软骨修复、髁间窝成形。</t>
  </si>
  <si>
    <t>TTJH0315</t>
  </si>
  <si>
    <t>关节镜下软骨取出术（手术）</t>
  </si>
  <si>
    <t>HXJ83502</t>
  </si>
  <si>
    <t>关节镜下软骨损伤修整术</t>
  </si>
  <si>
    <t>消毒铺巾，铺防水材料，膝关节前方入路，关节镜探查髌上囊、关节软骨、半月板及交叉韧带，将软骨病灶用刨刀刨削平整，并用射频处理软骨病灶边缘，充分止血，(生理盐水12000毫升)冲洗关节腔，加压包扎。不含髁间窝成形、半月板切除。</t>
  </si>
  <si>
    <t>HWW73503</t>
  </si>
  <si>
    <t>关节镜下腕关节间隙病灶清理术</t>
  </si>
  <si>
    <t>消毒铺巾，铺一次性防水无菌单，穿一次性防水手术衣，掌侧腕关节间隙入路，关节镜探查尺骨桡骨相应及对应腕骨探查，周围滑膜探查，将关节镜视野下软骨损伤进行打磨，修理平整，18000毫升生理盐水冲洗关节腔。含下尺桡关节、尺腕间隙、桡腕关节。不含微骨折。</t>
  </si>
  <si>
    <t>HXJ89502</t>
  </si>
  <si>
    <t>关节镜下膝关节骨软骨移植术</t>
  </si>
  <si>
    <t>消毒铺巾，铺防水材料，膝关节前方入路，关节镜探查髌上囊、关节软骨、半月板及交叉韧带，将软骨病灶用刨刀刨削平整，并用射频处理软骨病灶边缘，用软骨刮匙将软骨病灶边缘修整稳定，用专业的环钻在软骨病灶处钻取骨槽，将准备好的骨软骨块植入骨槽内，并将表面修整平整，充分止血，36000毫升生理盐水冲洗关节腔，留置引流管，加压包扎。不含髁间窝成形、半月板切除。</t>
  </si>
  <si>
    <t>HXJ73501</t>
  </si>
  <si>
    <t>关节镜下膝关节清理术</t>
  </si>
  <si>
    <t>消毒铺巾，铺防水材料，膝关节前方入路，关节镜探查髌上囊、关节软骨、半月板及交叉韧带，将关节内增生的滑膜，退变的软骨用刨刀处理，并用射频处理软骨及滑膜病灶，充分止血，18000毫升生理盐水冲洗关节腔，加压包扎。不含髁间窝成形、半月板切除。</t>
  </si>
  <si>
    <t>HXJ57501</t>
  </si>
  <si>
    <t>关节镜下膝关节粘连松解术</t>
  </si>
  <si>
    <t>消毒铺巾，铺防水材料，膝关节前方入路，关节镜探查髌上囊、关节软骨、半月板及交叉韧带，将关节内的瘢痕及粘连带充分切除，手法推拿膝关节，充分止血，24000毫升生理盐水冲洗关节腔，留置引流管2根，加压包扎。不含软骨修整、髁间窝成形、半月板切除。</t>
  </si>
  <si>
    <t>HXK89503</t>
  </si>
  <si>
    <t>关节镜下膝后交叉韧带单束重建术</t>
  </si>
  <si>
    <t>消毒铺巾，铺防水材料，膝关节前内侧及前外侧入路，探查髌上囊、髌股关节和胫股关节软骨，探查内侧及外侧半月板，切除增生滑膜，重建韧带用的移植物需另铺台，由二助完成对翻修用移植物的修整和缝合编织，并预牵张，关节镜下清理髁间窝(必要时进行髁间窝成形术)，暴露关节后窝，在专用定位器定位下用空心动力电钻分别钻取上下骨道，(必要时在X线引导下进行)，引入肌腱移植物，并分别固定上下止点，18000毫升生理盐水冲洗关节腔，关节腔内及皮下分别置负压引流管1根，缝合伤口，加压包扎，外固定支具固定膝关节。不含髁间窝成形术、半月板切除、半月板缝合手术、软骨病灶修整术、术中透视。</t>
  </si>
  <si>
    <t>HXK70502</t>
  </si>
  <si>
    <t>关节镜下膝后交叉韧带下止点撕脱骨折复位固定术</t>
  </si>
  <si>
    <t>消毒菌巾，铺防水材料，膝关节前内侧及前外侧入路，探查髌上囊、髌股关节和胫股关节软骨，探查内侧及外侧半月板，清理骨折端，镜下复位，钻骨道，内固定骨折复位，止血，加压包扎，外固定支具固定膝关节，6000毫升生理盐水冲洗。</t>
  </si>
  <si>
    <t>刨刀，磨头，射频汽化头，钢丝，特殊缝线</t>
  </si>
  <si>
    <t>HXJ83503</t>
  </si>
  <si>
    <t>关节镜下膝髁间窝成形术</t>
  </si>
  <si>
    <t>消毒菌巾，膝关节前内侧及前外侧入路，探查髌上囊、髌股关节和胫股关节软骨，探查内侧及外侧半月板，探查前后交叉韧带，骨刀、刮勺、打磨头成形髁间窝，止血，加压包扎，6000毫升生理盐水冲洗。</t>
  </si>
  <si>
    <t>HXK89501</t>
  </si>
  <si>
    <t>关节镜下膝前交叉韧带单束重建术</t>
  </si>
  <si>
    <t>消毒铺巾，铺防水材料，膝关节前内侧及前外侧入路，探查髌上囊、髌股关节和胫股关节软骨，探查内侧及外侧半月板，切除增生滑膜，重建韧带用的移植物需另铺台，由二助完成对移植物的修整和缝合编织，并预牵张，关节镜下髓核钳清理髁间窝(必要时进行髁间窝成形术)，在专用定位器定位下用空心动力电钻分别钻取上下骨道(必要时在X线引导下进行)，引入肌腱移植物，并分别固定上下止点，18000毫升生理盐水冲洗关节腔，关节腔内及皮下分别置负压引流管1根，缝合伤口，加压包扎，外固定支具固定膝关节。不含髁间窝成形术、半月板切除、半月板缝合手术、软骨病灶修整术、术中透视。</t>
  </si>
  <si>
    <t>HXK70501</t>
  </si>
  <si>
    <t>关节镜下膝前交叉韧带下止点撕脱骨折复位固定术</t>
  </si>
  <si>
    <t>HWE83503</t>
  </si>
  <si>
    <t>关节镜下小圆肌腱缝合术</t>
  </si>
  <si>
    <t>消毒铺巾，铺防水材料，肩关节后入路和前入路分别置入关节镜和器械，刨刀切除肩峰下滑囊，射频烧灼肩峰下表面软组织。必要时行关节镜下肩峰成形术。小圆肌腱松解及新鲜化，肌腱止点新鲜化及电钻钻孔，肩袖缝合器械穿透肌腱，做肌腱缝合或者止点重建，打结固定，24000毫升生理盐水冲洗关节腔，放置引流管，缝合包扎。</t>
  </si>
  <si>
    <t>HWJ73503</t>
  </si>
  <si>
    <t>关节镜下肘关节病灶清理术</t>
  </si>
  <si>
    <t>消毒铺巾，铺防水材料，肘关节后入路和前入路分别置入关节镜和器械，用器械进行病灶清理处理。必要时行部分滑膜切除，6000毫升生理盐水冲洗关节腔，缝合包扎。不含滑膜部分切除术。</t>
  </si>
  <si>
    <t>HWJ65501</t>
  </si>
  <si>
    <t>关节镜下肘关节单纯游离体取出术</t>
  </si>
  <si>
    <t>消毒铺巾，铺防水材料，肩关节后入路和前入路分别置入关节镜和器械，用器械取出游离体。必要时行部分滑膜切除，12000毫升生理盐水冲洗关节腔，缝合包扎。不含滑膜部分切除术、复杂游离体取出。</t>
  </si>
  <si>
    <t>HWJ65504</t>
  </si>
  <si>
    <t>关节镜下肘关节滑膜部分切除游离体取出术</t>
  </si>
  <si>
    <t>消毒铺巾，铺防水材料，肘关节后入路和前入路，用器械取出游离体，刨刀清理部分切除滑膜，如肘关节前方滑膜切除、桡骨头前方滑膜切除、桡骨头后方滑膜切除、鹰嘴窝及后外侧滑膜切除、后内侧滑膜切除，3000毫升生理盐水冲洗关节腔，缝合包扎。</t>
  </si>
  <si>
    <t>以3个游离体为基价，每增加1个加收不超过40%</t>
  </si>
  <si>
    <t>HWJ57501</t>
  </si>
  <si>
    <t>关节镜下肘关节松解术</t>
  </si>
  <si>
    <t>消毒铺巾，气囊止血带止血，切开皮肤，插入关节镜，松解粘连。</t>
  </si>
  <si>
    <t>TTJH1100</t>
  </si>
  <si>
    <t>关节移植术</t>
  </si>
  <si>
    <t>HVY73304</t>
  </si>
  <si>
    <t>后路骶骨肿瘤切除术</t>
  </si>
  <si>
    <t>麻醉，消毒，俯卧位，骶尾部后正中纵切口或工形Y型联合切口，掀起骶脊肌显露骶骨后面，切断骶棘骶结节韧带，自骶前探查分离直肠避免损伤，出现小范围破损可进行缝合修复。探查分离坐骨神经，探查结扎臀血管，切除骶骨后侧棘突椎板椎管减压，小心分离硬膜和骶神经根，修复可能的硬膜破损，将肿瘤与神经分离，切除受肿瘤累及的部分骶骨，仔细止血，缝合伤口，术中应尽量保留骶神经根避免影响术后大小便性功能及行走功能，并准备应付可能的凶猛出血，用生理盐水3000毫升冲洗。不含X线引导、导航。</t>
  </si>
  <si>
    <t>止血材料</t>
  </si>
  <si>
    <t>TTJH0402</t>
  </si>
  <si>
    <t>踝关节固定术</t>
  </si>
  <si>
    <t>TTJH0440</t>
  </si>
  <si>
    <t>踝关节滑膜切除术</t>
  </si>
  <si>
    <t>HXZ89301</t>
  </si>
  <si>
    <t>踝关节韧带损伤重建术</t>
  </si>
  <si>
    <t>消毒铺巾，清除血肿、撕脱骨片切除，探查关节腔，用缝线缝合撕裂的关节囊，在内或外踝钻孔，韧带重建，止血，放置引流，负压吸引。</t>
  </si>
  <si>
    <t>特殊缝线</t>
  </si>
  <si>
    <t>TTJH0404</t>
  </si>
  <si>
    <t>肌腱松解指间关节融合</t>
  </si>
  <si>
    <t>TTJH1177</t>
  </si>
  <si>
    <t>肌腱移植术</t>
  </si>
  <si>
    <t>TTJK0613</t>
  </si>
  <si>
    <t>脊柱侧弯</t>
  </si>
  <si>
    <t>TTJH1311</t>
  </si>
  <si>
    <t>脊柱侧弯矫正术</t>
  </si>
  <si>
    <t>TTJH0302</t>
  </si>
  <si>
    <t>脊柱感染病灶清除术</t>
  </si>
  <si>
    <t>消毒铺巾，根据不同节段采取不同手术入路，椎体病灶通常包括炎症，肿瘤、坏死等，以结核最为常见。采取椎体病灶清除术，清除病灶、解除神经压迫、矫正畸形以及重建脊柱的稳定性。</t>
  </si>
  <si>
    <t>每增加一个病灶加收不超过50%</t>
  </si>
  <si>
    <t>TTJK0596</t>
  </si>
  <si>
    <t>脊柱固定架</t>
  </si>
  <si>
    <t>TTJH1257</t>
  </si>
  <si>
    <t>脊柱介入</t>
  </si>
  <si>
    <t>TTJH0359</t>
  </si>
  <si>
    <t>脊柱探查术</t>
  </si>
  <si>
    <t>TTJH0307</t>
  </si>
  <si>
    <t>脊椎（脊柱）侧弯矫正术</t>
  </si>
  <si>
    <t>TTJH0303</t>
  </si>
  <si>
    <t>脊椎植骨融合术</t>
  </si>
  <si>
    <t>TTJK0591</t>
  </si>
  <si>
    <t>记忆合金加压螺旋钉</t>
  </si>
  <si>
    <t>TTJH0322</t>
  </si>
  <si>
    <t>肩关节切开复位</t>
  </si>
  <si>
    <t>TTJH0320</t>
  </si>
  <si>
    <t>肩胛带离断术</t>
  </si>
  <si>
    <t>TTJK0593</t>
  </si>
  <si>
    <t>肩锁关节脱位骨折固定</t>
  </si>
  <si>
    <t>HWE89302</t>
  </si>
  <si>
    <t>肩袖损伤重建术</t>
  </si>
  <si>
    <t>消毒铺巾，暴露肩袖，对损伤部位不能直接修补缝合，需选用自体或异体移植物进行肩袖重建。必要时进行相应骨折固定，冲洗缝合伤口。</t>
  </si>
  <si>
    <t>TTJH0339</t>
  </si>
  <si>
    <t>见氏截骨术</t>
  </si>
  <si>
    <t>TTJH0210</t>
  </si>
  <si>
    <t>腱鞘囊肿切除术</t>
  </si>
  <si>
    <t>TTJH0431</t>
  </si>
  <si>
    <t>TTJH0454</t>
  </si>
  <si>
    <t>截指术（短缩）</t>
  </si>
  <si>
    <t>TTJH1348</t>
  </si>
  <si>
    <t>经皮穿刺颈椎间盘髓核射频消融术</t>
  </si>
  <si>
    <t>在手术室或具有抢救设备的无菌治疗室内，开放静脉通路，检测生命体征，消毒铺巾，麻醉，穿刺至颈椎间盘髓核，经影像、功能和/或电生理定位器诱发定位确认无误，开机进行调试，如无神经反应开始射频消融术。术毕敷料覆盖，留观。不含基本生命体征监测、影像学引导。</t>
  </si>
  <si>
    <t>每增加1节椎间盘加收不超过50%
不再收取手术技术附加费、手术材料费</t>
  </si>
  <si>
    <t>TTJH1347</t>
  </si>
  <si>
    <t>经皮穿刺腰椎间盘髓核射频消融术</t>
  </si>
  <si>
    <t>在手术室或具有抢救设备的无菌治疗室内，开放静脉通路，检测生命体征，影像定位，结合病变间隙形态及椎管解剖选择穿刺入路。麻醉，消毒铺巾，穿刺到位，经影像、功能和/或电生理定位器诱发定位确认无误，置入射频电极，经感觉及运动测试后，进行射频消融，术毕敷料覆盖，留观。不含基本生命体征监测、影像学引导。</t>
  </si>
  <si>
    <t>HVU72106</t>
  </si>
  <si>
    <t>经皮穿刺医用臭氧腰椎间盘髓核消融术</t>
  </si>
  <si>
    <t>用于腰椎间盘病变的治疗。开放静脉通路，监测生命体征，CT或C型臂X光机监测下以碘酒、酒精消毒，穿刺经皮肤、皮下、骶脊肌、腰方肌、腰大肌、安全三角区进入椎间盘，注入对比剂确认位置准确无误，注入臭氧进行消融。不含影像学引导、术中监护。</t>
  </si>
  <si>
    <t>每增加1节椎间盘加收不超过50%</t>
  </si>
  <si>
    <t>TTJK0704</t>
  </si>
  <si>
    <t>颈腰椎间盘激光介入汽化减压术（PLDD）</t>
  </si>
  <si>
    <t>每节椎体</t>
  </si>
  <si>
    <t>TTJK0563</t>
  </si>
  <si>
    <t>颈椎牵引</t>
  </si>
  <si>
    <t>通过滑轮和牵引支架，施加重量进行牵引，适用于轻度骨折或脱位，颈椎间盘突出症及神经根型颈椎病等。</t>
  </si>
  <si>
    <t>持续牵引最高不超过25元/天。</t>
  </si>
  <si>
    <t>TTJH0312</t>
  </si>
  <si>
    <t>颈椎前、后路钢板内固定术</t>
  </si>
  <si>
    <t>TTJH0316</t>
  </si>
  <si>
    <t>颈椎前路植骨取髂骨植骨术</t>
  </si>
  <si>
    <t>TTJH0473</t>
  </si>
  <si>
    <t>颈椎前入路椎前肿瘤切除术</t>
  </si>
  <si>
    <t>TTJH0425</t>
  </si>
  <si>
    <t>胫腓骨切开复位植骨术</t>
  </si>
  <si>
    <t>TTJH0405</t>
  </si>
  <si>
    <t>胫骨上端软骨瘤切除</t>
  </si>
  <si>
    <t>TTJH0373</t>
  </si>
  <si>
    <t>胫骨上端肿瘤刮除植骨取髂骨</t>
  </si>
  <si>
    <t>TTJH0399</t>
  </si>
  <si>
    <t>胫前肌外移三关节固定</t>
  </si>
  <si>
    <t>TTJH1152</t>
  </si>
  <si>
    <t>颗粒髂骨切除术</t>
  </si>
  <si>
    <t>TTJH1219</t>
  </si>
  <si>
    <t>克氏针固定术</t>
  </si>
  <si>
    <t>TTJH0338</t>
  </si>
  <si>
    <t>髋骨节双杯置换</t>
  </si>
  <si>
    <t>TTJH0345</t>
  </si>
  <si>
    <t>髋关节病灶清除术</t>
  </si>
  <si>
    <t>TTJH0323</t>
  </si>
  <si>
    <t>髋关节离断术</t>
  </si>
  <si>
    <t>TTJH0403</t>
  </si>
  <si>
    <t>髋关节切开排脓</t>
  </si>
  <si>
    <t>TTJH0353</t>
  </si>
  <si>
    <t>髋滑膜切除骨盆截骨术</t>
  </si>
  <si>
    <t>TTJH0369</t>
  </si>
  <si>
    <t>髋滑膜全切(次全切)</t>
  </si>
  <si>
    <t>TTJH0397</t>
  </si>
  <si>
    <t>髋脱位术后取钢板克什针</t>
  </si>
  <si>
    <t>TTJH0321</t>
  </si>
  <si>
    <t>肋骨并合术</t>
  </si>
  <si>
    <t>TTJH0848</t>
  </si>
  <si>
    <t>肋软骨切取术</t>
  </si>
  <si>
    <t>TTJH1208</t>
  </si>
  <si>
    <t>肋软骨移植术</t>
  </si>
  <si>
    <t>TTJH0356</t>
  </si>
  <si>
    <t>类风湿髋关节清理术</t>
  </si>
  <si>
    <t>TTJH0337</t>
  </si>
  <si>
    <t>类风湿膝关节清理术</t>
  </si>
  <si>
    <t>TTJH0592</t>
  </si>
  <si>
    <t>颅骨牵引</t>
  </si>
  <si>
    <t>TTJH0444</t>
  </si>
  <si>
    <t>螺丝钉固定术</t>
  </si>
  <si>
    <t>TTJH0335</t>
  </si>
  <si>
    <t>螺丝钉固定术(腰、股、髋)</t>
  </si>
  <si>
    <t>TTJH0343</t>
  </si>
  <si>
    <t>麦氏截骨术</t>
  </si>
  <si>
    <t>TTJK0609</t>
  </si>
  <si>
    <t>孟氏骨折可试皮套</t>
  </si>
  <si>
    <t>TTJH0382</t>
  </si>
  <si>
    <t>拇外翻矫正术(单侧)</t>
  </si>
  <si>
    <t>TTJH0426</t>
  </si>
  <si>
    <t>拇指指蹼开大术</t>
  </si>
  <si>
    <t>TTJH0467</t>
  </si>
  <si>
    <t>皮肤牵引术</t>
  </si>
  <si>
    <t>TTJK0577</t>
  </si>
  <si>
    <t>皮牵引</t>
  </si>
  <si>
    <t>持续牵引每天不超过15元</t>
  </si>
  <si>
    <t>TTJK0571</t>
  </si>
  <si>
    <t>平衡固定牵引</t>
  </si>
  <si>
    <t>TTJK0584</t>
  </si>
  <si>
    <t>平衡牵引骨折固定器</t>
  </si>
  <si>
    <t>TTJH1188</t>
  </si>
  <si>
    <t>髂骨移植术</t>
  </si>
  <si>
    <t>TTJH0416</t>
  </si>
  <si>
    <t>前臂N探查吻合术</t>
  </si>
  <si>
    <t>TTJH0378</t>
  </si>
  <si>
    <t>前臂双骨折切开复位钢板内固定</t>
  </si>
  <si>
    <t>TTJH0330</t>
  </si>
  <si>
    <t>前臂小腿开放清创固定术</t>
  </si>
  <si>
    <t>HVY73301</t>
  </si>
  <si>
    <t>前路骶骨肿瘤切除术</t>
  </si>
  <si>
    <t>麻醉，消毒，仰卧位，下腹部正中或单侧或双侧倒八字切口，切开腹肌各层。经腹则进入腹腔内，分离至直肠后方，切开后腹膜；经腹膜外则将腹腔脏器、子宫及膀胱、输尿管等分离并推向对侧，显露后腹膜。分离腹主动静脉、髂血管、结扎髂内动脉、骶正中血管，游离骶骨前方，探查分离与肿瘤粘连的直肠等盆腔脏器，分离骶骨肿瘤前方组织，准备应付可能出现的骶前静脉大量凶猛出血，松解肿瘤对骶神经根的压迫，尽量保留骶神经根避免影响术后大小便性功能及行走功能，自前方分离切除肿瘤，仔细止血，缝合修复脏器及主要血管神经的较小破损，缝合伤口，用生理盐水3000ML冲洗。不含X线引导、导航。</t>
  </si>
  <si>
    <t>TTJH0374</t>
  </si>
  <si>
    <t>前斜角肌松解劲肋切除术</t>
  </si>
  <si>
    <t>TTJH0455</t>
  </si>
  <si>
    <t>切开排脓</t>
  </si>
  <si>
    <t>TTJH0433</t>
  </si>
  <si>
    <t>取钢板</t>
  </si>
  <si>
    <t>TTJH0445</t>
  </si>
  <si>
    <t>取骨板钉( 踝关节)</t>
  </si>
  <si>
    <t>TTJH0390</t>
  </si>
  <si>
    <t>取骨板钉(腰、股、髋)</t>
  </si>
  <si>
    <t>TTJH0391</t>
  </si>
  <si>
    <t>取螺丝钉(腰、股、髋)</t>
  </si>
  <si>
    <t>TTJH0451</t>
  </si>
  <si>
    <t>取螺丝钉术</t>
  </si>
  <si>
    <t>TTJH0432</t>
  </si>
  <si>
    <t>取髂骨肋骨及阔筋膜术(取皮术)</t>
  </si>
  <si>
    <t>TTJH0396</t>
  </si>
  <si>
    <t>取髂骨植骨加深术</t>
  </si>
  <si>
    <t>TTJH0361</t>
  </si>
  <si>
    <t>全髋骨节置换</t>
  </si>
  <si>
    <t>HXD66303</t>
  </si>
  <si>
    <t>全髋人工关节翻修术</t>
  </si>
  <si>
    <t>适于初次或再次全髋或股骨头置换后假体松动、感染、磨损及功能不佳等患者。取出原假体(全部或部分)，处理骨缺损(髋臼、股骨干)，重新置入或更换全部或部分假体，术中需X线透视或导航。不含术中X线透视、导航。</t>
  </si>
  <si>
    <t>TTJH0362</t>
  </si>
  <si>
    <t>全膝骨节置换</t>
  </si>
  <si>
    <t>TTJH0393</t>
  </si>
  <si>
    <t>桡骨下端楔形截骨克什针内固定</t>
  </si>
  <si>
    <t>TTJH0412</t>
  </si>
  <si>
    <t>桡骨小头切开复位术</t>
  </si>
  <si>
    <t>TTJH0327</t>
  </si>
  <si>
    <t>人工肱骨头置换术</t>
  </si>
  <si>
    <t>TTJH0341</t>
  </si>
  <si>
    <t>人工股骨头置换术</t>
  </si>
  <si>
    <t>TTJH0311</t>
  </si>
  <si>
    <t>人工椎体置换术</t>
  </si>
  <si>
    <t>TTJH0411</t>
  </si>
  <si>
    <t>三冀钉内固定</t>
  </si>
  <si>
    <t>TTJE0233</t>
  </si>
  <si>
    <t>三翼钉髋关节复位</t>
  </si>
  <si>
    <t>TTJA0230</t>
  </si>
  <si>
    <t>射频热凝术-椎间盘纤维环形术</t>
  </si>
  <si>
    <t>含IDL针（限用8例）、穿刺针
（限用3例）、电极（限用4例）</t>
  </si>
  <si>
    <t>TTJH0349</t>
  </si>
  <si>
    <t>神经肌腱探查吻合术</t>
  </si>
  <si>
    <t>TTJH0423</t>
  </si>
  <si>
    <t>神经探查肌腱松解术</t>
  </si>
  <si>
    <t>TTJK0611</t>
  </si>
  <si>
    <t>石膏袄</t>
  </si>
  <si>
    <t>TTJK0610</t>
  </si>
  <si>
    <t>石膏背心</t>
  </si>
  <si>
    <t>TTJK0612</t>
  </si>
  <si>
    <t>石膏床</t>
  </si>
  <si>
    <t>TTJH0427</t>
  </si>
  <si>
    <t>手部肌腱移植术</t>
  </si>
  <si>
    <t>TTJH0428</t>
  </si>
  <si>
    <t>手部肌腱粘连松解术</t>
  </si>
  <si>
    <t>TTJH0419</t>
  </si>
  <si>
    <t>手部肌腱转移术</t>
  </si>
  <si>
    <t>TTJH0400</t>
  </si>
  <si>
    <t>手部血管瘤切除术</t>
  </si>
  <si>
    <t>TTJH0326</t>
  </si>
  <si>
    <t>手脱套伤腹部埋藏</t>
  </si>
  <si>
    <t>TTJK0595</t>
  </si>
  <si>
    <t>手支架</t>
  </si>
  <si>
    <t>外固定支架同</t>
  </si>
  <si>
    <t>TTJH0434</t>
  </si>
  <si>
    <t>手指腱鞘松解术</t>
  </si>
  <si>
    <t>TTJK0559</t>
  </si>
  <si>
    <t>手指皮牵引</t>
  </si>
  <si>
    <t>TTJK0560</t>
  </si>
  <si>
    <t>手指牵引架</t>
  </si>
  <si>
    <t>TTJH0365</t>
  </si>
  <si>
    <t>手指游离腱肌移植术取对侧掌肌</t>
  </si>
  <si>
    <t>TTJH1123</t>
  </si>
  <si>
    <t>手指再造术</t>
  </si>
  <si>
    <t>TTJH0331</t>
  </si>
  <si>
    <t>手足开放骨折清创固定术</t>
  </si>
  <si>
    <t>TTJH0466</t>
  </si>
  <si>
    <t>手足指腱鞘切除术</t>
  </si>
  <si>
    <t>TTJH0347</t>
  </si>
  <si>
    <t>庶筋膜切断、跟腱延长、伸拇长肌后移胫前肌外移三关节固定术</t>
  </si>
  <si>
    <t>TTJH0328</t>
  </si>
  <si>
    <t>双胫骨倒"V"型截骨术</t>
  </si>
  <si>
    <t>HX773303</t>
  </si>
  <si>
    <t>四肢关节感染性病灶清除植骨融合术</t>
  </si>
  <si>
    <t>麻醉，消毒，根据病变位置选取体位及切口，分离保护好周边组织，切开关节囊，清除关节内积液及炎症坏死组织，显露关节韧带及软骨，清除增生的滑膜组织，反复冲洗，切除两端破坏的关节软骨至正常新鲜骨面，根据缺损范围决定是否植骨，采用内固定将病变关节融合于功能位，放置抗感染药物或填充物，留置关节引流灌洗管1-2根。如软组织覆盖困难，需进行肌皮瓣修复。止血，逐层缝合伤口，用生理盐水3000毫升冲洗。不含自体骨取骨。</t>
  </si>
  <si>
    <t>TTJH0468</t>
  </si>
  <si>
    <t>锁骨带术</t>
  </si>
  <si>
    <t>TTJH0430</t>
  </si>
  <si>
    <t>锁骨切开复位内固定术</t>
  </si>
  <si>
    <t>TTJH0447</t>
  </si>
  <si>
    <t>腕关节固定术</t>
  </si>
  <si>
    <t>TTJH0442</t>
  </si>
  <si>
    <t>腕关节滑膜切除术</t>
  </si>
  <si>
    <t>HWW73301</t>
  </si>
  <si>
    <t>腕关节三角纤维软骨部分切除术</t>
  </si>
  <si>
    <t>消毒铺巾，气囊止血带止血，切开皮肤，显露三角纤维软骨，切除三角纤维软骨中央部。</t>
  </si>
  <si>
    <t>内固定材料，特殊缝线</t>
  </si>
  <si>
    <t>TTJK0621</t>
  </si>
  <si>
    <t>围领</t>
  </si>
  <si>
    <t>TTJK0620</t>
  </si>
  <si>
    <t>围膜</t>
  </si>
  <si>
    <t>TTJH0379</t>
  </si>
  <si>
    <t>膝关节病灶清除滑膜切除术</t>
  </si>
  <si>
    <t>TTJH0372</t>
  </si>
  <si>
    <t>膝关节病灶清除加压固定术</t>
  </si>
  <si>
    <t>TTJH0377</t>
  </si>
  <si>
    <t>膝关节加压固定术</t>
  </si>
  <si>
    <t>TTJH0422</t>
  </si>
  <si>
    <t>膝关节松解术</t>
  </si>
  <si>
    <t>TTJH0409</t>
  </si>
  <si>
    <t>膝关节游离体摘除术</t>
  </si>
  <si>
    <t>TTJH0314</t>
  </si>
  <si>
    <t>膝关节自体软骨细胞移植术（手术）</t>
  </si>
  <si>
    <t>软骨再生系统据实另收</t>
  </si>
  <si>
    <t>HXK83303</t>
  </si>
  <si>
    <t>膝内侧副韧带缝合修补术</t>
  </si>
  <si>
    <t>麻醉后消毒菌巾，暴露内侧副韧带，副韧带的缝合修补，止血，加压包扎，外固定。</t>
  </si>
  <si>
    <t>HXK89302</t>
  </si>
  <si>
    <t>膝内侧副韧带修复重建术</t>
  </si>
  <si>
    <t>麻醉后消毒菌巾，内侧副韧带的暴露，韧带的修复与重建，韧带的固定，止血，加压包扎，外固定。不含肌腱的获取、修整和编织。</t>
  </si>
  <si>
    <t>HXK83304</t>
  </si>
  <si>
    <t>膝外侧副韧带缝合修补术</t>
  </si>
  <si>
    <t>麻醉后消毒，铺无菌巾暴露外侧副韧带，韧带的缝合修补，止血，加压包扎，外固定。</t>
  </si>
  <si>
    <t>HXK89303</t>
  </si>
  <si>
    <t>膝外侧副韧带修复重建术</t>
  </si>
  <si>
    <t>麻醉欧消毒菌巾，暴露外侧副韧带，韧带的修复与重建，韧带的固定，止血，加压包扎，外固定。不含肌腱的获取、修整和编织。</t>
  </si>
  <si>
    <t>TTJH0306</t>
  </si>
  <si>
    <t>先天性髋脱位切开复位盆截骨术</t>
  </si>
  <si>
    <t>TTJK0586</t>
  </si>
  <si>
    <t>先天性髋脱位支架</t>
  </si>
  <si>
    <t>TTJH0383</t>
  </si>
  <si>
    <t>显微外科手术</t>
  </si>
  <si>
    <t>每一吻合为一个计价单位。6岁以下（含6岁生日当天）儿童手术可按手术费的15%加收</t>
  </si>
  <si>
    <t>TTJH0398</t>
  </si>
  <si>
    <t>小腿 肌间隔综合症切开减压</t>
  </si>
  <si>
    <t>TTJH0342</t>
  </si>
  <si>
    <t>小腿减张血管探查术</t>
  </si>
  <si>
    <t>TTJH0410</t>
  </si>
  <si>
    <t>小腿截肢术</t>
  </si>
  <si>
    <t>TTJK0599</t>
  </si>
  <si>
    <t>小腿平衡固定牵引</t>
  </si>
  <si>
    <t>TTJH0438</t>
  </si>
  <si>
    <t>小腿肿物切除术</t>
  </si>
  <si>
    <t>TTJH1163</t>
  </si>
  <si>
    <t>小血管吻合术</t>
  </si>
  <si>
    <t>TTJH1160</t>
  </si>
  <si>
    <t>斜颈矫正术</t>
  </si>
  <si>
    <t>TTJK0601</t>
  </si>
  <si>
    <t>胸带外固定</t>
  </si>
  <si>
    <t>常用于轻型胸部外伤，肋骨骨折或胸部手术术后。</t>
  </si>
  <si>
    <t>含每日调整。</t>
  </si>
  <si>
    <t>TTJH0380</t>
  </si>
  <si>
    <t>胸腹皮管成型术</t>
  </si>
  <si>
    <t>TTJH0401</t>
  </si>
  <si>
    <t>胸锁乳突肌切断术</t>
  </si>
  <si>
    <t>TTJH0319</t>
  </si>
  <si>
    <t>胸腰段结核肾切口病灶清除</t>
  </si>
  <si>
    <t>TTJH0325</t>
  </si>
  <si>
    <t>胸椎结核病灶清除术</t>
  </si>
  <si>
    <t>TTJH0305</t>
  </si>
  <si>
    <t>胸椎肿物椎板减压探查术</t>
  </si>
  <si>
    <t>TTJH0340</t>
  </si>
  <si>
    <t>旋转截骨钢骨板内固定</t>
  </si>
  <si>
    <t>TTJK0602</t>
  </si>
  <si>
    <t>腰背支架固定</t>
  </si>
  <si>
    <t>含调整费</t>
  </si>
  <si>
    <t>TTJK0567</t>
  </si>
  <si>
    <t>腰牵引</t>
  </si>
  <si>
    <t>持续牵引最高不超过30元/天</t>
  </si>
  <si>
    <t>HVT73312</t>
  </si>
  <si>
    <t>腰椎感染性病灶清除椎体重建内固定术</t>
  </si>
  <si>
    <t>麻醉，消毒，取侧卧位，腹部侧方斜切口，逐层切开。必要时切开部分膈肌，牵开保护腹腔及腹膜后脏器，剥离腰大肌止点，注意可能损伤神经根，显露椎体及前方主动脉、腔静脉等大血管，分离保护牵开血管，显露椎体前外侧，X线定位确定病变椎体，清除病变椎体及间盘组织至正常骨，小心勿损伤后方的脊髓及前方大血管及脏器，如损伤应做相应处理，采用自体取骨或椎间融合器或人工椎体融合重建椎体缺损，内固定系统重建脊柱稳定性，注意内固定方向，用生理盐水3000毫升，放置抗感染药物或填充物，止血，逐层缝合伤口。不含X线引导、导航。</t>
  </si>
  <si>
    <t>TTJH0358</t>
  </si>
  <si>
    <t>腰椎间盘摘除术</t>
  </si>
  <si>
    <t>每增加1节椎间盘加收不超过80%；胸椎间盘、颈椎间盘切除术同</t>
  </si>
  <si>
    <t>TTJH0324</t>
  </si>
  <si>
    <t>腰椎结核腹八字切口病灶清除</t>
  </si>
  <si>
    <t>TTJH0308</t>
  </si>
  <si>
    <t>腰椎失稳固定术</t>
  </si>
  <si>
    <t>TTJK0881</t>
  </si>
  <si>
    <t>银质针骨骼肌附着点松解术</t>
  </si>
  <si>
    <t>术前评定患者病情，定位、消毒、无菌铺巾、局麻、选择高压消毒的长度合适的银针分别刺入皮丘，对准深层病变区域方向作直刺或斜刺。经皮下肌肉或筋膜直达骨膜附着处（压痛点），引出较强烈的酸沉涨麻针感为止，每一枚针刺入到位后，不必提插捻针。进针完毕后，在每一枚银质针针尾上套上银质针巡检仪器管，调节温度，设定时间。此时患者自觉治疗部位深层软组织出现舒适的温热感。加热结束后，须持冷却后方可起针，起针后无菌辅料按压止痛，皮肤消毒液常规消毒，纱布包扎针刺区域。</t>
  </si>
  <si>
    <t>市场调节价</t>
  </si>
  <si>
    <t>TTJH0387</t>
  </si>
  <si>
    <t>鹰嘴骨折钩钢板固定</t>
  </si>
  <si>
    <t>TTJH0332</t>
  </si>
  <si>
    <t>游离足趾切取术</t>
  </si>
  <si>
    <t>TTJH0344</t>
  </si>
  <si>
    <t>原地造盖术</t>
  </si>
  <si>
    <t>TTJK0618</t>
  </si>
  <si>
    <t>长上肢托</t>
  </si>
  <si>
    <t>TTJK0616</t>
  </si>
  <si>
    <t>长腿托</t>
  </si>
  <si>
    <t>TTJK0614</t>
  </si>
  <si>
    <t>长腿靴</t>
  </si>
  <si>
    <t>TTJH1125</t>
  </si>
  <si>
    <t>掌挛缩修复术(单侧)</t>
  </si>
  <si>
    <t>TTJH0364</t>
  </si>
  <si>
    <t>掌长肌移植术</t>
  </si>
  <si>
    <t>TTJH0437</t>
  </si>
  <si>
    <t>掌指关节囊挛缩侧付韧带切除术</t>
  </si>
  <si>
    <t>TTJH1124</t>
  </si>
  <si>
    <t>爪形手修复术(单侧)</t>
  </si>
  <si>
    <t>TTJH0309</t>
  </si>
  <si>
    <t>枕颈融合术</t>
  </si>
  <si>
    <t>HX673303</t>
  </si>
  <si>
    <t>肢体骨与软组织肿瘤切除软组织修复术</t>
  </si>
  <si>
    <t>麻醉，消毒，根据肿瘤(病灶)位置选择体位，对侵犯范围广或累及多骨骼的较大肿瘤(病灶)选择纵向直或弧形及联合切口，如有原活检伤口需一并切除，在肿瘤周围正常组织内分离显露，切断肿瘤周围附着的肌肉、韧带。在分离过程中，病灶靠近重要血管、神经，需小心探查分离之，务必同时保证肿瘤边界和血管神经的完整性，如有血管神经小破损可进行简单修复。病变适当位置开窗，仔细刮除病变或沿病灶包膜周围边缘切除所有受累的骨与软组织。如恶性肿瘤侵犯血管神经，则需做相应切除修复。如皮肤软组织覆盖缺损，则需做相应肌皮瓣修复。术中需准备应对可能出现的大量出血。止血，逐层缝合伤口，用生理盐水2000毫升冲洗。不含X线引导、导航。</t>
  </si>
  <si>
    <t>TTJH0415</t>
  </si>
  <si>
    <t>指"V"探查吻合术</t>
  </si>
  <si>
    <t>TTJH0417</t>
  </si>
  <si>
    <t>指部钢板固定术</t>
  </si>
  <si>
    <t>TTJH0435</t>
  </si>
  <si>
    <t>指间关节融合术</t>
  </si>
  <si>
    <t>TTJH0448</t>
  </si>
  <si>
    <t>指间人工关节置换术</t>
  </si>
  <si>
    <t>TTJH1165</t>
  </si>
  <si>
    <t>趾外翻矫正术(单侧)</t>
  </si>
  <si>
    <t>TTJH0375</t>
  </si>
  <si>
    <t>肘关节成型术</t>
  </si>
  <si>
    <t>HWJ73304</t>
  </si>
  <si>
    <t>肘关节感染病灶清除术</t>
  </si>
  <si>
    <t>消毒铺巾，气囊止血带止血，切开皮肤，显露病灶，清除游离体，切除病变组织，松解关节粘连，关节软骨钻孔，植骨或关节成形，留置药物。不含关节松解术、取骨植骨术、关节成形术。</t>
  </si>
  <si>
    <t>TTJH0446</t>
  </si>
  <si>
    <t>肘关节滑膜切除术</t>
  </si>
  <si>
    <t>TTJH0421</t>
  </si>
  <si>
    <t>肘关节松解术</t>
  </si>
  <si>
    <t>TTJH0348</t>
  </si>
  <si>
    <t>肘人工关节成型术</t>
  </si>
  <si>
    <t>TTJH0443</t>
  </si>
  <si>
    <t>抓髌术</t>
  </si>
  <si>
    <t>TTJH0360</t>
  </si>
  <si>
    <t>椎板减压脊椎探查术</t>
  </si>
  <si>
    <t>TTJH0574</t>
  </si>
  <si>
    <t>椎板截除术</t>
  </si>
  <si>
    <t>TTJH0310</t>
  </si>
  <si>
    <t>椎弓根椎体截骨矫正后凸术</t>
  </si>
  <si>
    <t>规范骨骼肌肉类医疗服务项目映射关系表</t>
  </si>
  <si>
    <t>2023版技术规范</t>
  </si>
  <si>
    <t>国家医保局立项指南</t>
  </si>
  <si>
    <t>三级价格</t>
  </si>
  <si>
    <t>二级价格</t>
  </si>
  <si>
    <t>一级价格</t>
  </si>
  <si>
    <t>TTJP0023</t>
  </si>
  <si>
    <t>骨折治疗</t>
  </si>
  <si>
    <t>石膏托固定术(小)
管型石膏固定术(小)
伊氏架拆除石膏固定术
人工关节脱位复位术</t>
  </si>
  <si>
    <t>TTJK0574</t>
  </si>
  <si>
    <t>夹板固定(小)</t>
  </si>
  <si>
    <t>TTJK0603</t>
  </si>
  <si>
    <t>夹板、支架调整</t>
  </si>
  <si>
    <t>不与中医骨伤项目同时收取。.</t>
  </si>
  <si>
    <t>石膏托固定术(中)
管型石膏固定术(中)
伊氏架拆除石膏固定术
包扎固定术
先天性马蹄内翻足石膏固定矫形术
人工关节脱位复位术
髋关节脱位切开复位石膏固定术</t>
  </si>
  <si>
    <t>尺骨骨骺损伤闭合性复位术
桡骨骨骺损伤闭合复位术
颈椎脱位闭合复位术</t>
  </si>
  <si>
    <t>TTJK0573</t>
  </si>
  <si>
    <t>夹板固定(中)</t>
  </si>
  <si>
    <t>TTJK0588</t>
  </si>
  <si>
    <t>肱骨髁间骨折固定</t>
  </si>
  <si>
    <t>石膏托固定术(大)
管型石膏固定术(大)
伊氏架拆除石膏固定术
包扎固定术
人工关节脱位复位术</t>
  </si>
  <si>
    <t>TTJK0572</t>
  </si>
  <si>
    <t>夹板固定(大)</t>
  </si>
  <si>
    <t>石膏托固定术(特大)
管型石膏固定术(特大)
伊氏架拆除石膏固定术
包扎固定术
石膏背心固定
先天性髋脱位Ⅰ期石膏固定术
先天性髋脱位Ⅱ期石膏固定术
先天性髋脱位Ⅲ期石膏固定术
髋关节脱位切开复位石膏固定术
先天性髋脱位术后石膏固定术
人工关节脱位复位术</t>
  </si>
  <si>
    <t>石膏拆除术</t>
  </si>
  <si>
    <t>颅骨头环牵引术
髋关节牵引术
腕关节牵引术
颅骨牵引术
头盆环牵引去除
儿童牵引带牵引
颅骨头环固定术
骨骼牵引术</t>
  </si>
  <si>
    <t>皮肤牵引术
髋关节牵引术
儿童牵引带牵引
腕关节牵引术</t>
  </si>
  <si>
    <t>后路寰枢椎内固定植骨融合术81
后路寰枢减压植骨融合内固定术81
后路寰枢枕植骨融合固定术
后路颈椎寰枢侧块关节内固定术
前路寰枢椎内固定植骨融合术86
后路寰枢减压微创内固定植骨融合术
后路寰枢椎微创内固定植骨融合术
单侧颈动脉三角入路寰枢椎骨肿瘤切除植骨融合内固定术
下颌骨入路寰枢椎肿瘤切除植骨融合内固定术
前路颈椎寰枢侧块关节植骨融合内固定术81
前路齿状突内固定术
经口枕颈融合术86
前路颈椎寰枢关节松解术81
口咽入路寰枢关节松解术
口咽入路寰枢椎骨肿瘤切除植骨内固定术
后路枢椎内固定术
后路枢椎植骨融合内固定术</t>
  </si>
  <si>
    <t>经皮穿刺椎管扩大成形术
后路颈椎椎管扩大减压人工椎板重建术
前路颈椎椎间盘切除神经根管减压术
颈椎椎管扩大减压术76
颈椎椎管扩大减压神经根管减压术
后路颈椎椎间盘切除神经根管减压术
颈椎椎板成形术76
后路颈椎椎管扩大成形术
前路颈椎钩椎关节切除术
颈椎后路小关节松解术
经皮椎间孔外口扩大成形术
经椎间孔镜椎间孔扩大成形术
后路寰椎后弓切除术76
侧路枢椎齿突切除术
口咽入路齿状突切除术
前路颈椎间盘后纵韧带骨化切除术
颈椎后路小关节切除术61</t>
  </si>
  <si>
    <t>前路颈胸段半椎体切除术</t>
  </si>
  <si>
    <t>前路颈椎间盘切除椎间融合术76
前路颈椎间盘切除椎间植骨融合内固定术76
颈椎后路内固定翻修植骨融合内固定术
颈椎前路内固定翻修植骨融合内固定术
后路颈椎减压微创内固定植骨融合术
后路颈椎椎管扩大减压植骨融合内固定术
后路颈椎椎管扩大减压神经根管减压植骨融合内固定术56
后路颈椎椎管减压翻修植骨融合内固定术
前路颈胸段半椎体切除植骨融合内固定术
后路颈胸段半椎体切除植骨融合内固定术
后路颈椎融合术
全椎体切除重建内固定术
前路颈椎椎体次全切除椎间融合术
前路颈椎椎体肿瘤切除植骨融合术
前路颈椎椎体及单侧附件肿瘤切除植骨融合术
前路颈椎椎体次全切除植骨融合术
前路颈椎椎体次全切后纵韧带骨化切除植骨融合术
前路椎体间再融合术
后路颈椎微创内固定植骨融合术
后路颈椎植骨融合内固定术
前路颈椎椎体次全切除植骨融合内固定术
前路颈椎椎体次全切后纵韧带骨化切除植骨融合内固定术
后路颈椎关节突切除骨折脱位复位植骨融合内固定术
后路颈椎关节突椎板切除骨折脱位复位植骨融合内固定术
前路颈椎椎间盘切除骨折脱位手术复位植骨融合内固定术
前路颈椎间盘切除椎间植骨融合术</t>
  </si>
  <si>
    <t>后路颈胸段半椎体切除术
前后联合入路颈胸段半椎体切除术</t>
  </si>
  <si>
    <t>前后路联合颈椎骨折减压复位内固定术
前后路联合颈椎管减压内固定植骨融合术
前后联合入路颈胸段半椎体切除植骨融合内固定术
前路颈椎间盘切除椎间融合术
前路颈椎间盘切除椎间植骨融合内固定术
颈椎后路内固定翻修植骨融合内固定术
颈椎前路内固定翻修植骨融合内固定术
后路颈椎减压微创内固定植骨融合术
后路颈椎椎管扩大减压植骨融合内固定术
后路颈椎椎管扩大减压神经根管减压植骨融合内固定术
后路颈椎椎管减压翻修植骨融合内固定术
前路颈胸段半椎体切除植骨融合内固定术
后路颈胸段半椎体切除植骨融合内固定术
后路颈椎融合术
全椎体切除重建内固定术
前路颈椎椎体次全切除椎间融合术
前路颈椎椎体肿瘤切除植骨融合术
前路颈椎椎体及单侧附件肿瘤切除植骨融合术
前路颈椎椎体次全切除植骨融合术
前路颈椎椎体次全切后纵韧带骨化切除植骨融合术
前路椎体间再融合术
后路颈椎微创内固定植骨融合术
后路颈椎植骨融合内固定术
前路颈椎椎体次全切除植骨融合内固定术
前路颈椎椎体次全切后纵韧带骨化切除植骨融合内固定术
后路颈椎关节突切除骨折脱位复位植骨融合内固定术
后路颈椎关节突椎板切除骨折脱位复位植骨融合内固定术
前路颈椎椎间盘切除骨折脱位手术复位植骨融合内固定术
前路颈椎间盘切除椎间植骨融合术</t>
  </si>
  <si>
    <t>经皮穿刺椎管扩大成形术
胸椎椎管扩大减压术
胸椎椎管扩大减压神经根管减压术
胸椎间盘切除椎管减压术81
经皮椎间孔外口扩大成形术
经椎间孔镜椎间孔扩大成形术
胸椎后纵韧带骨化切除椎管扩大减压术
胸腹联合入路胸腰段脊柱松解术
胸腹联合入路胸腰段脊柱松解融合术</t>
  </si>
  <si>
    <t>经皮穿刺椎管扩大成形术
胸椎椎管扩大减压术
胸椎椎管扩大减压神经根管减压术
胸椎间盘切除椎管减压术
经皮椎间孔外口扩大成形术
经椎间孔镜椎间孔扩大成形术
胸椎后纵韧带骨化切除椎管扩大减压术
胸腹联合入路胸腰段脊柱松解术
胸腹联合入路胸腰段脊柱松解融合术</t>
  </si>
  <si>
    <t>后路胸椎融合术
后路胸椎横突椎板植骨融合术
后路胸椎减压微创内固定植骨融合术
肋间隙入路胸椎椎间盘切除植骨融合内固定术
胸骨入路胸椎椎间盘切除植骨融合内固定术
经胸腔镜前路胸椎椎间盘切除植骨融合内固定术
腰椎间盘极外侧突出摘除椎间植骨融合术
胸椎部分椎板切除椎管神经根管减压植骨融合内固定术
胸椎全椎板切除椎管神经根管减压植骨融合内固定术
胸椎椎管扩大减压植骨融合内固定术
经胸腔镜前路胸椎松解融合术
胸椎黄韧带骨化切除植骨融合内固定术
全椎体切除重建内固定术
经皮穿刺经镜脊椎减压融合术
前路椎体间再融合术
后路胸椎微创内固定植骨融合术
前路胸椎融合术
前路胸椎椎间植骨融合术
胸骨入路胸椎椎间盘切除植骨融合术
肋间隙入路胸椎椎间盘切除植骨融合术
经胸腔镜前路胸椎椎间盘切除植骨融合术
前路胸椎松解融合术
胸腹联合入路椎间盘切除植骨融合内固定术
后路胸椎半椎体切除植骨融合内固定术
前路胸椎半椎体切除植骨融合内固定术
胸腹联合入路椎间盘切除植骨融合术</t>
  </si>
  <si>
    <t>后路胸椎半椎体切除术
后路颈胸段半椎体切除术</t>
  </si>
  <si>
    <t>前后联合入路胸段半椎体切除植骨融合内固定术
前后路联合胸椎骨折减压复位内固定术
前后路联合胸椎管减压内固定植骨融合术
前后路联合胸腰椎骨折减压复位内固定术
前后路联合胸腰段半椎体切除植骨融合内固定术
前后联合入路胸腰段半椎体切除术
后路胸椎融合术
后路胸椎横突椎板植骨融合术
后路胸椎减压微创内固定植骨融合术
肋间隙入路胸椎椎间盘切除植骨融合内固定术
胸骨入路胸椎椎间盘切除植骨融合内固定术
经胸腔镜前路胸椎椎间盘切除植骨融合内固定术
腰椎间盘极外侧突出摘除椎间植骨融合术
胸椎部分椎板切除椎管神经根管减压植骨融合内固定术
胸椎全椎板切除椎管神经根管减压植骨融合内固定术
胸椎椎管扩大减压植骨融合内固定术
经胸腔镜前路胸椎松解融合术
胸椎黄韧带骨化切除植骨融合内固定术
全椎体切除重建内固定术
经皮穿刺经镜脊椎减压融合术
前路椎体间再融合术
后路胸椎微创内固定植骨融合术
前路胸椎融合术
前路胸椎椎间植骨融合术
胸骨入路胸椎椎间盘切除植骨融合术
肋间隙入路胸椎椎间盘切除植骨融合术
经胸腔镜前路胸椎椎间盘切除植骨融合术
前路胸椎松解融合术
胸腹联合入路椎间盘切除植骨融合内固定术
后路胸椎半椎体切除植骨融合内固定术
前路胸椎半椎体切除植骨融合内固定术
胸腹联合入路椎间盘切除植骨融合术</t>
  </si>
  <si>
    <t>经皮穿刺椎管扩大成形术
腰椎骶化浮棘/钩棘切除术
腰椎椎板部分切除髓核摘除神经根管减压术
腰椎椎管扩大减压神经根管减压术
经椎间孔镜腰椎管狭窄减压术
侧前路腰椎松解术
经皮椎间孔外口扩大成形术
经椎间孔镜椎间孔扩大成形术
腰椎骶化横突切除术
经腹腔镜前路腰椎松解融合术</t>
  </si>
  <si>
    <t>斜外侧腰椎融合内固定术
前路腰椎滑脱植骨融合术
后路腰椎融合内固定术
后路胸腰椎骨折复位椎板切除减压内固定植骨融合术
后路胸腰椎骨折复位椎板切除脊髓前外侧减压内固定植骨融合术
腰椎后路微创减压固定融合术
腰椎/骶椎后路内固定翻修植骨融合内固定术
腰椎/骶椎前路内固定翻修植骨融合内固定术
腰椎椎管减压滑脱复位植骨融合内固定术
腰椎椎管扩大减压神经根管减压植骨融合内固定术
后路腰椎间盘髓核摘除神经根管减压棘突间弹性固定术
后路腰椎间盘髓核摘除神经根管减压椎间植骨融合术
后路腰椎间盘髓核摘除神经根管减压椎弓根动力稳定装置置入术
后路腰骶椎管减压腰髂植骨融合内固定术
前路腰骶椎融合内固定术
全椎体切除重建内固定术
经皮穿刺经镜脊椎减压融合术
前路椎体间再融合术
腰椎后路微创固定融合术
侧前路腰椎椎间植骨融合术
后路腰椎椎间植骨融合术
腰椎椎管减压翻修植骨融合内固定术</t>
  </si>
  <si>
    <t>经皮穿刺椎弓根内固定术
后路腰椎椎弓根动力稳定装置置入术
前路腰骶椎半椎体切除术
后路腰骶椎半椎体切除术</t>
  </si>
  <si>
    <t xml:space="preserve">前后路联合腰椎管减压内固定植骨融合术
前后路联合入路腰骶段半椎体切除术
前后路联合入路腰骶段半椎体切除植骨融合内固定术
前后路联合胸腰段半椎体切除植骨融合内固定术
斜外侧腰椎融合内固定术
前路腰椎滑脱植骨融合术
后路腰椎融合内固定术
后路胸腰椎骨折复位椎板切除减压内固定植骨融合术
后路胸腰椎骨折复位椎板切除脊髓前外侧减压内固定植骨融合术
腰椎后路微创减压固定融合术
腰椎/骶椎后路内固定翻修植骨融合内固定术
腰椎/骶椎前路内固定翻修植骨融合内固定术
腰椎椎管减压滑脱复位植骨融合内固定术
腰椎椎管扩大减压神经根管减压植骨融合内固定术
后路腰椎间盘髓核摘除神经根管减压棘突间弹性固定术
后路腰椎间盘髓核摘除神经根管减压椎间植骨融合术
后路腰椎间盘髓核摘除神经根管减压椎弓根动力稳定装置置入术
后路腰骶椎管减压腰髂植骨融合内固定术
前路腰骶椎融合内固定术
全椎体切除重建内固定术
经皮穿刺经镜脊椎减压融合术
前路椎体间再融合术
腰椎后路微创固定融合术
侧前路腰椎椎间植骨融合术
后路腰椎椎间植骨融合术
腰椎椎管减压翻修植骨融合内固定术  </t>
  </si>
  <si>
    <t>经皮穿刺颈椎间盘切除术
前路颈椎间盘切除术
经皮内镜脊椎翻修术
经皮椎间盘髓核切除术
经椎间盘镜髓核摘除术(MED)
经皮经脊柱内镜椎间盘摘除术
经皮穿刺髓核药物溶解术
腰椎间盘极外侧突出摘除术
颈椎间盘射频消融术
腰椎间盘摘除术56
经椎间孔镜腰椎间盘髓核摘除术
经皮腰椎间盘热疗摘除术(IDET)
腰椎间盘射频消融术
经皮穿刺椎间盘激光髓核汽化术
经椎间孔镜胸椎髓核摘除术
经皮腰椎间盘激光汽化术52
经皮腰椎间盘化学溶核术42</t>
  </si>
  <si>
    <t>HVJ72103</t>
  </si>
  <si>
    <t>经皮穿刺医用臭氧颈椎间盘髓核消融术</t>
  </si>
  <si>
    <t>经皮颈椎椎体成形术(PVP)71
经皮胸椎椎体成形术(PVP)66
经皮腰椎椎体成形术(PVP)61
经皮颈椎椎体扩张成形术(PKP)
经皮胸椎椎体扩张成形术(PKP)
经皮腰椎椎体后凸成形术(PKP)</t>
  </si>
  <si>
    <t>前路颈椎人工椎体置换术
胸人工椎体置换术81
前路颈椎间盘切除人工椎间盘置换术
前路人工腰椎间盘植入术
前路腰椎间盘切除人工髓核置入术
腰椎间盘极外侧突出摘除人工髓核置入术
腰椎间盘髓核摘除神经根管减压人工髓核置入术
全椎体切除重建内固定术
腰椎人工椎体置换术81</t>
  </si>
  <si>
    <t>经皮内镜脊柱病灶清除术
脊柱肿瘤微创减压术81
前路颈椎肿瘤切除术61
后路颈椎肿瘤切除术
椎体肿瘤切除术
棘突切除术
颈椎椎板及单侧附件肿瘤切除术
椎体肿瘤射频消融术
单侧颈动脉三角入路寰枢椎肿瘤切除植骨术
颈椎椎板肿瘤切除术
下颌骨入路寰枢椎肿瘤切除植骨融合内固定皮瓣重建术
颈椎椎板及单侧附件肿瘤切除植骨融合内固定术
后路颈椎椎板及双侧附件肿瘤切除植骨融合内固定术
前路颈椎体肿瘤切除植骨融合内固定术
前路颈椎椎体及双侧附件肿瘤切除植骨融合内固定术
前路颈椎体及椎管内肿瘤切除植骨融合内固定术
前路颈椎椎体及单侧附件肿瘤切除植骨融合内固定术
颈椎椎体及附件肿瘤射频切除术
后路胸椎附件骨肿瘤切除术
后路胸椎附件及部分椎体骨肿瘤切除术
后路胸椎椎板骨肿瘤切除术
胸锁关节入路胸椎椎体骨肿瘤切除术
胸骨入路胸椎椎体骨肿瘤切除术
肋间隙入路胸椎椎体骨肿瘤切除术
肋间隙入路胸椎椎体椎旁软组织肿瘤切除术
后路胸椎附件及部分椎体骨肿瘤切除植骨融合内固定术
后路胸椎椎板骨肿瘤切除植骨融合内固定术
胸锁关节入路胸椎椎体骨肿瘤切除植骨融合内固定术
胸骨入路胸椎椎体骨肿瘤切除植骨融合内固定术
肋间隙入路胸椎椎体骨肿瘤切除植骨融合内固定术
肋间隙入路胸椎椎体椎旁软组织骨肿瘤切除植骨融合内固定术
后路腰椎附件骨肿瘤切除术61
后路腰椎椎板骨肿瘤切除术
侧前方入路腰椎椎体骨肿瘤切除术
后路腰椎附件骨肿瘤切除植骨融合内固定术
后路腰椎椎板骨肿瘤切除植骨融合内固定术
腰段椎管内硬膜外骨肿瘤切除植骨融合内固定术
侧前方入路腰椎椎体骨肿瘤切除植骨融合内固定术
前路腰骶椎体骨肿瘤切除术
前路腰骶椎体骨肿瘤切除植骨融合内固定术
后路全脊椎切除植骨融合内固定术
前路颈椎椎体次全切除椎间融合术
前路颈椎椎体肿瘤切除植骨融合术
前路颈椎椎体及单侧附件肿瘤切除植骨融合术
前路颈椎椎体次全切除植骨融合术
前路颈椎椎体次全切后纵韧带骨化切除植骨融合术
经皮穿刺经镜脊椎减压融合术
后路胸椎微创内固定植骨融合术
前路椎体间再融合术61
前路胸椎融合术
前路胸椎椎间植骨融合术76
胸骨入路胸椎椎间盘切除植骨融合术
肋间隙入路胸椎椎间盘切除植骨融合术
胸腹联合入路椎间盘切除植骨融合术
经胸腔镜前路胸椎椎间盘切除植骨融合术
腰椎后路微创固定融合术
侧前路腰椎椎间植骨融合术
后路腰椎椎间植骨融合术
椎管内外肿瘤切除术71
口咽入路寰枢椎肿瘤切除植骨术
胸腹联合入路胸椎椎体骨肿瘤切除术
腹膜后胸膜外入路椎体骨肿瘤切除术
胸腹联合入路胸椎椎体骨肿瘤切除植骨融合内固定术
腹膜后胸膜外入路椎体骨肿瘤切除植骨融合内固定术
胸腹联合入路腰椎椎体骨肿瘤切除术
胸腹联合入路腰椎椎体骨肿瘤切除植骨融合内固定术
前路腰骶椎半椎体切除术
后路腰骶椎半椎体切除术
后路胸椎附件骨肿瘤切除植骨融合内固定术</t>
  </si>
  <si>
    <t>前后路联合胸腰段半椎体切除植骨融合内固定术
经皮内镜脊柱病灶清除术
脊柱肿瘤微创减压术
前路颈椎肿瘤切除术
后路颈椎肿瘤切除术
椎体肿瘤切除术
棘突切除术
颈椎椎板及单侧附件肿瘤切除术
椎体肿瘤射频消融术
单侧颈动脉三角入路寰枢椎肿瘤切除植骨术
颈椎椎板肿瘤切除术
下颌骨入路寰枢椎肿瘤切除植骨融合内固定皮瓣重建术
颈椎椎板及单侧附件肿瘤切除植骨融合内固定术
后路颈椎椎板及双侧附件肿瘤切除植骨融合内固定术
前路颈椎体肿瘤切除植骨融合内固定术
前路颈椎椎体及双侧附件肿瘤切除植骨融合内固定术
前路颈椎体及椎管内肿瘤切除植骨融合内固定术
前路颈椎椎体及单侧附件肿瘤切除植骨融合内固定术
颈椎椎体及附件肿瘤射频切除术
后路胸椎附件骨肿瘤切除术
后路胸椎附件及部分椎体骨肿瘤切除术
后路胸椎椎板骨肿瘤切除术
胸锁关节入路胸椎椎体骨肿瘤切除术
胸骨入路胸椎椎体骨肿瘤切除术
肋间隙入路胸椎椎体骨肿瘤切除术
肋间隙入路胸椎椎体椎旁软组织肿瘤切除术
后路胸椎附件及部分椎体骨肿瘤切除植骨融合内固定术
后路胸椎椎板骨肿瘤切除植骨融合内固定术
胸锁关节入路胸椎椎体骨肿瘤切除植骨融合内固定术
胸骨入路胸椎椎体骨肿瘤切除植骨融合内固定术
肋间隙入路胸椎椎体骨肿瘤切除植骨融合内固定术
肋间隙入路胸椎椎体椎旁软组织骨肿瘤切除植骨融合内固定术
后路腰椎附件骨肿瘤切除术
后路腰椎椎板骨肿瘤切除术
侧前方入路腰椎椎体骨肿瘤切除术
后路腰椎附件骨肿瘤切除植骨融合内固定术
后路腰椎椎板骨肿瘤切除植骨融合内固定术
腰段椎管内硬膜外骨肿瘤切除植骨融合内固定术
侧前方入路腰椎椎体骨肿瘤切除植骨融合内固定术
前路腰骶椎体骨肿瘤切除术
前路腰骶椎体骨肿瘤切除植骨融合内固定术
后路全脊椎切除植骨融合内固定术
前路颈椎椎体次全切除椎间融合术
前路颈椎椎体肿瘤切除植骨融合术
前路颈椎椎体及单侧附件肿瘤切除植骨融合术
前路颈椎椎体次全切除植骨融合术
前路颈椎椎体次全切后纵韧带骨化切除植骨融合术
经皮穿刺经镜脊椎减压融合术
后路胸椎微创内固定植骨融合术
前路椎体间再融合术
前路胸椎融合术
前路胸椎椎间植骨融合术
胸骨入路胸椎椎间盘切除植骨融合术
肋间隙入路胸椎椎间盘切除植骨融合术
胸腹联合入路椎间盘切除植骨融合术
经胸腔镜前路胸椎椎间盘切除植骨融合术
腰椎后路微创固定融合术
侧前路腰椎椎间植骨融合术
后路腰椎椎间植骨融合术
椎管内外肿瘤切除术
口咽入路寰枢椎肿瘤切除植骨术
胸腹联合入路胸椎椎体骨肿瘤切除术
腹膜后胸膜外入路椎体骨肿瘤切除术
胸腹联合入路胸椎椎体骨肿瘤切除植骨融合内固定术
腹膜后胸膜外入路椎体骨肿瘤切除植骨融合内固定术
胸腹联合入路腰椎椎体骨肿瘤切除术
胸腹联合入路腰椎椎体骨肿瘤切除植骨融合内固定术
后路胸椎附件骨肿瘤切除植骨融合内固定术</t>
  </si>
  <si>
    <t>前路骶骨肿瘤切除术81
后路骶骨肿瘤切除术91
骶骨肿瘤全骶骨切除术
骶尾部骨肿瘤切除术71
前路骶骨肿瘤切除植骨融合内固定术
后路骶骨肿瘤切除植骨融合内固定术
骨盆肿瘤切除术(小)
骨盆肿瘤切除术(大)
坐骨结节囊肿切除术
骨盆骨肿瘤切除重建术(小)
骨盆肿瘤切除重建术(大)91</t>
  </si>
  <si>
    <t>前后联合入路骶骨肿瘤切除内固定术
前路骶骨肿瘤切除术
后路骶骨肿瘤切除术
骶骨肿瘤全骶骨切除术
骶尾部骨肿瘤切除术
前路骶骨肿瘤切除植骨融合内固定术
后路骶骨肿瘤切除植骨融合内固定术
骨盆肿瘤切除术(小)
骨盆肿瘤切除术(大)91
坐骨结节囊肿切除术
骨盆骨肿瘤切除重建术(小)
骨盆肿瘤切除重建术(大)</t>
  </si>
  <si>
    <t>01 功能形态重建</t>
  </si>
  <si>
    <t>肩胛骨肿瘤切除术66</t>
  </si>
  <si>
    <t>肩胛骨肿瘤切除重建术
肢体骨与软组织肿瘤切除软组织修复术
肢体骨肿瘤切除重建翻修术</t>
  </si>
  <si>
    <t>锁骨肿瘤切除术42</t>
  </si>
  <si>
    <t>锁骨肿瘤切除重建术47
肢体骨与软组织肿瘤切除软组织修复术81
肢体骨肿瘤切除重建翻修术91</t>
  </si>
  <si>
    <t>01 功能形态重建
11 肿物累及三根及以上肋骨</t>
  </si>
  <si>
    <t>肋骨肿瘤切除术32
经胸腔镜肋骨肿瘤切除术</t>
  </si>
  <si>
    <t>肢体骨与软组织肿瘤切除软组织修复术
肢体骨肿瘤切除重建翻修术</t>
  </si>
  <si>
    <t>11 肿物累及三根及以上肋骨</t>
  </si>
  <si>
    <t>肱骨内上髁切除术47</t>
  </si>
  <si>
    <t>尺骨肿瘤切除截骨矫形术71
尺骨头切除术
尺骨远端切除术
经关节镜尺骨远端切除术
尺骨全部切除术
桡骨茎突切除术
桡骨头切除术
经关节镜桡骨茎突切除术
桡骨全部切除术</t>
  </si>
  <si>
    <t>尺骨人工骨植骨术
桡骨人工骨植骨术</t>
  </si>
  <si>
    <t>骨盆肿瘤切除术(小)56
骨盆肿瘤切除术(大)91
坐骨结节囊肿切除术</t>
  </si>
  <si>
    <t>骨盆骨肿瘤切除重建术(小)
肢体骨与软组织肿瘤切除软组织修复术
肢体骨肿瘤切除重建翻修术
骨盆肿瘤切除重建术(大)</t>
  </si>
  <si>
    <t>手部痛风病灶切除术
手部恶性肿瘤扩大切除术
腱鞘巨细胞瘤切除术
足踝部肿物切除术
掌/指骨内生软骨瘤刮除植骨术
掌/指骨软骨瘤刮除术
经关节镜跖趾病损切除术
趾关节病损切除术
足踝部痛风结石清除术</t>
  </si>
  <si>
    <t>掌/指骨人工骨植骨术
肢体骨与软组织肿瘤切除软组织修复术
肢体骨肿瘤切除重建翻修术
趾骨人工骨植骨术</t>
  </si>
  <si>
    <t>颈椎感染性病灶清除术71
颈椎感染性病灶清除椎体重建内固定术
颈胸段感染性病灶清除术
颈胸段感染性病灶清除椎体重建内固定术
胸椎感染性病灶清除椎体植骨融合内固定术
经椎间孔镜椎间病灶清除引流术
腰椎感染性病灶清除椎体重建内固定术</t>
  </si>
  <si>
    <t>本项目所称“复杂”指：结核感染、多入路联合、清除节段≥3个椎体的情况。</t>
  </si>
  <si>
    <t>脊柱结核病灶清除术
前后路联合颈椎感染性病灶清除植骨融合内固定术
前后路联合胸椎感染性病灶清除椎体植骨融合内固定术
前后路联合腰椎感染性病灶清除椎体植骨融合内固定术
前后路联合骶椎感染性病灶清除椎体植骨融合内固定术
颈椎感染性病灶清除术
颈椎感染性病灶清除椎体重建内固定术
颈胸段感染性病灶清除术
颈胸段感染性病灶清除椎体重建内固定术
胸椎感染性病灶清除椎体植骨融合内固定术
经椎间孔镜椎间病灶清除引流术
腰椎感染性病灶清除椎体重建内固定术</t>
  </si>
  <si>
    <t>TTJH0304</t>
  </si>
  <si>
    <t>胸椎结核病灶清除侧前方减压术</t>
  </si>
  <si>
    <t>肘关节感染病灶清除术56
掌/指骨及关节感染病灶清除术56
开放腕关节感染病灶清除术
四肢关节感染性病灶清除植骨融合术
化脓性关节引流术
骶髂关节感染性病灶清除术</t>
  </si>
  <si>
    <t>本项目所称“复杂”指：假体置换术后感染、结核感染的情况。</t>
  </si>
  <si>
    <t>感染性病灶清除间置器置入术
骨水泥临时假体置入术</t>
  </si>
  <si>
    <t>骨水泥临时假体取出术</t>
  </si>
  <si>
    <t>胸椎感染性病灶清除术66
腰椎感染性病灶清除术52
骶椎感染性病灶清除术
四肢长骨感染性病灶切开引流灌洗术
四肢长骨感染性病灶清除术42</t>
  </si>
  <si>
    <t>本项目所称“复杂”指：结核感染、间置物占位的情况。</t>
  </si>
  <si>
    <t>管状骨结核病灶清除术
感染性病灶清除间置器置入术
骨水泥临时假体置入术</t>
  </si>
  <si>
    <t>脊柱微创内固定术
经口咽寰椎骨折复位内固定术
后路寰椎骨折微创内固定术
后路颈椎骨折微创内固定术
后路枢椎骨折微创内固定术
后路胸椎骨折微创内固定术
经胸腔镜前路胸椎骨折复位内固定术
椎弓根动力稳定装置置换术
经胸腔镜前路胸椎骨折椎体切除人工椎体置入植骨融合内固定术
后路胸腰椎骨折复位内固定术
前路胸腰椎骨折椎体切除人工椎体置入植骨融合内固定术
后路胸腰椎骨折微创内固定术
腰椎横突间融合术
骶骨骨折复位内固定术
腰椎峡部植骨内固定术
腰椎后路微创峡部植骨融合内固定术
后路全脊椎切除植骨融合内固定术
前路颈椎椎体次全切除椎间融合术
前路颈椎椎体肿瘤切除植骨融合术
前路颈椎椎体及单侧附件肿瘤切除植骨融合术
前路颈椎椎体次全切除植骨融合术
前路颈椎椎体次全切后纵韧带骨化切除植骨融合术
经皮穿刺经镜脊椎减压融合术
后路胸椎微创内固定植骨融合术
前路椎体间再融合术
前路胸椎融合术
前路胸椎椎间植骨融合术
胸骨入路胸椎椎间盘切除植骨融合术
肋间隙入路胸椎椎间盘切除植骨融合术
胸腹联合入路椎间盘切除植骨融合术
经胸腔镜前路胸椎椎间盘切除植骨融合术
腰椎后路微创固定融合术
侧前路腰椎椎间植骨融合术
后路腰椎椎间植骨融合术
后路颈椎微创内固定植骨融合术
后路颈椎植骨融合内固定术
前路颈椎椎体次全切除植骨融合内固定术
前路颈椎椎体次全切后纵韧带骨化切除植骨融合内固定术
前后路联合胸腰段半椎体切除植骨融合内固定术
前路脊椎骨折植骨融合内固定术
后路胸椎半椎体切除植骨融合内固定术
前路胸椎半椎体切除植骨融合内固定术
骨折脱位复位钢针固定术</t>
  </si>
  <si>
    <t>后路棘突间弹性固定术
经皮穿刺椎弓根内固定术
后路腰椎椎弓根动力稳定装置置入术</t>
  </si>
  <si>
    <t>前后联合入路胸段半椎体切除植骨融合内固定术
脊柱微创内固定术
经口咽寰椎骨折复位内固定术
后路寰椎骨折微创内固定术
后路颈椎骨折微创内固定术
后路枢椎骨折微创内固定术
后路胸椎骨折微创内固定术
经胸腔镜前路胸椎骨折复位内固定术
椎弓根动力稳定装置置换术
经胸腔镜前路胸椎骨折椎体切除人工椎体置入植骨融合内固定术
后路胸腰椎骨折复位内固定术
前路胸腰椎骨折椎体切除人工椎体置入植骨融合内固定术
后路胸腰椎骨折微创内固定术
腰椎横突间融合术
骶骨骨折复位内固定术
腰椎峡部植骨内固定术
腰椎后路微创峡部植骨融合内固定术
后路全脊椎切除植骨融合内固定术
前路颈椎椎体次全切除椎间融合术
前路颈椎椎体肿瘤切除植骨融合术
前路颈椎椎体及单侧附件肿瘤切除植骨融合术
前路颈椎椎体次全切除植骨融合术
前路颈椎椎体次全切后纵韧带骨化切除植骨融合术
经皮穿刺经镜脊椎减压融合术
后路胸椎微创内固定植骨融合术
前路椎体间再融合术
前路胸椎融合术
前路胸椎椎间植骨融合术
胸骨入路胸椎椎间盘切除植骨融合术
肋间隙入路胸椎椎间盘切除植骨融合术
胸腹联合入路椎间盘切除植骨融合术
经胸腔镜前路胸椎椎间盘切除植骨融合术
腰椎后路微创固定融合术
侧前路腰椎椎间植骨融合术
后路腰椎椎间植骨融合术
后路颈椎微创内固定植骨融合术
后路颈椎植骨融合内固定术
前路颈椎椎体次全切除植骨融合内固定术
前路颈椎椎体次全切后纵韧带骨化切除植骨融合内固定术
前后路联合胸腰段半椎体切除植骨融合内固定术
前路脊椎骨折植骨融合内固定术
后路胸椎半椎体切除植骨融合内固定术
前路胸椎半椎体切除植骨融合内固定术
骨折脱位复位钢针固定术</t>
  </si>
  <si>
    <t>陈旧髋臼骨折切开复位内固定术
经关节镜髋臼骨折复位内固定术
髋臼骨折闭合复位内固定术
髋臼骨折切开复位内固定术
骨折脱位复位钢针固定术</t>
  </si>
  <si>
    <t>骨折脱位复位钢针固定术61</t>
  </si>
  <si>
    <t>骨盆骨折闭合复位内固定术61
陈旧骨盆骨折切开复位内固定术
腰骶盆重建内固定术
骨盆骨折切开复位内固定术
骨折脱位复位钢针固定术</t>
  </si>
  <si>
    <t>骨盆骨折盆腔填塞术</t>
  </si>
  <si>
    <t>骨折脱位复位钢针固定术</t>
  </si>
  <si>
    <t>01 肱骨、股骨、胫骨
11 腕骨、跗骨</t>
  </si>
  <si>
    <t>股骨颈骨折切开复位带血管组织移植术
锁骨骨折切开复位内固定术
陈旧锁骨骨折切开复位内固定术
肩胛骨骨折切开复位内固定术
陈旧肩胛骨骨折切开复位内固定术
肩胛盂骨损伤复位内固定术
经关节镜足踝部骨折内固定术
陈旧孟氏骨折切开复位内固定术
肘关节内骨折切开复位固定术
肘关节剥脱性骨软骨炎切开复位固定术
陈旧肘关节骨折切开复位内固定术
经关节镜肘关节内骨折复位固定术
尺骨干骨折闭合复位钢板螺丝钉内固定术
尺骨干骨折闭合复位髓内针内固定术
陈旧尺骨干骨折闭合复位髓内针内固定术
尺骨干骨折切开复位内固定术
陈旧尺骨干骨折切开复位内固定术
尺骨干骨折切开复位髓内针内固定术
陈旧尺骨干骨折切开复位髓内针内固定术
尺骨冠状突骨折切开复位内固定术
尺骨近端骨折伴肱桡关节脱位切开复位内固定术
尺骨鹰嘴骨折闭合复位内固定术
尺骨鹰嘴骨折切开复位内固定术
陈旧尺骨鹰嘴骨折切开复位内固定术
经关节镜尺骨茎突骨折复位内固定术
桡骨干骨折闭合复位钢板螺丝钉内固定术
桡骨干骨折闭合复位髓内针内固定术
桡骨干骨折切开复位钢板螺丝钉内固定术
陈旧桡骨干骨折切开复位内固定术
桡骨干骨折切开复位髓内针内固定术
陈旧桡骨干骨折切开复位髓内针内固定术
经关节镜桡骨远端骨折复位内固定术
桡骨头骨折切开复位内固定术
陈旧桡骨头骨折切开复位内固定术
桡骨远端骨折切开复位内固定术
陈旧桡骨远端骨折切开复位内固定术
掌/指骨骨折切开复位固定术
掌/指骨关节内骨折切开复位固定术
月骨骨折切开复位内固定术
陈旧月骨骨折切开复位内固定吻合血管的骨瓣移植术
陈旧月骨骨折切开复位内固定植骨术
经关节镜舟骨骨折不愈合内固定植骨术
第一掌骨基底部骨折切开复位固定术
髋关节假体周围骨折内固定术
双反牵引器微创骨折内固定术
皮隆骨折切开复位内固定术
舟骨骨折切开复位内固定术
舟状骨骨折闭合复位内固定术
髌骨骨折切开复位内固定术
陈旧髌骨骨折切开复位内固定术
髌骨骨折闭合复位内固定术
陈旧髌骨骨折闭合复位内固定术
经关节镜髌骨骨折复位内固定术
腓骨骨折切开复位钢板螺丝钉内固定术
陈旧腓骨骨折切开复位钢板螺丝钉内固定术
腓骨骨折闭合复位髓内针内固定术
腓骨骨折闭合复位钢板螺丝钉内固定术
腓骨骨折切开复位髓内针内固定术
跟骨骨折切开复位内固定术
陈旧跟骨骨折切开复位内固定术
距骨骨折闭合复位内固定术
距骨骨折切开复位内固定术
踝关节骨折切开复位内固定术
陈旧踝关节骨折切开复位内固定术
跖骨骨折切开复位内固定术
陈旧跖骨骨折切开复位内固定术
跖骨骨折闭合复位内固定术
趾骨骨折闭合复位内固定术
趾骨骨折切开复位内固定术
陈旧趾骨骨折切开复位内固定术
肱骨远端骨骺分离复位内固定术
经关节镜舟骨复位固定术
指/趾清创短缩缝合术
股骨骨骺损伤开放性复位术
股骨远端骨骺损伤闭合性复位术
腓骨骨骺损伤闭合复位术
跟骨骨折闭合复位撬拨固定术
经关节镜踝关节骨折复位术
关节骨软骨骨折复位内固定术
关节镜下关节骨软骨骨折复位内固定术
第一掌骨基底部骨折脱位闭合复位内固定术
撕脱骨折切开复位内固定术
桡骨尺骨切断术
骨折脱位复位钢针固定术</t>
  </si>
  <si>
    <t>尺骨人工骨植骨术
桡骨人工骨植骨术
尺骨骨骺损伤闭合性复位术
桡骨骨骺损伤闭合复位术</t>
  </si>
  <si>
    <t>01 肱骨、股骨、胫骨</t>
  </si>
  <si>
    <r>
      <t xml:space="preserve">肱骨近端骨折切开复位内固定术66
陈旧肱骨近端骨折切开复位钢板螺丝钉内固定术
肱骨近端骨折闭合复位钢板螺丝钉内固定术
肱骨近端骨折闭合复位髓内针内固定术
肱骨近端骨折切开复位髓内针内固定术
陈旧肱骨近端骨折切开复位髓内针内固定术
肱骨髁间骨折切开复位内固定术
陈旧肱骨髁间骨折切开复位内固定术
肱骨大结节撕脱骨折切开固定术
肱骨单髁骨折切开复位内固定术
陈旧肱骨单髁骨折切开复位内固定术
肱骨干骨折闭合复位钢板螺丝钉内固定术
肱骨干骨折闭合复位髓内针内固定术
陈旧肱骨干骨折闭合复位髓内针内固定术
肱骨干骨折切开复位钢板螺丝钉内固定术
陈旧肱骨干骨折切开复位钢板螺丝钉内固定术
肱骨干骨折切开复位髓内针内固定术
陈旧肱骨干骨折切开复位髓内针内固定术
肱骨髁上骨折切开复位内固定术
陈旧肱骨髁上骨折切开复位内固定术
肱骨髁上骨折闭合复位克氏针固定术
肱骨外髁骨折切开复位内固定术
经关节镜肱骨大结节撕脱骨折固定术
股骨干骨折闭合复位钢板螺丝钉内固定术76
陈旧股骨干骨折闭合复位钢板螺丝钉内固定术
股骨干骨折闭合复位髓内针内固定术
陈旧股骨干骨折闭合复位髓内针内固定术
股骨颈骨折闭合复位内固定术
股骨干骨折切开复位内固定术
陈旧股骨干骨折切开复位内固定术
股骨干骨折切开复位髓内针内固定术
陈旧股骨干骨折切开复位髓内针内固定术
陈旧股骨颈骨折闭合复位内固定术
股骨颈骨折切开复位内固定术
陈旧股骨颈骨折切开复位内固定术
股骨髁间骨折闭合复位钢板螺丝钉内固定术
股骨髁间骨折闭合复位髓内针内固定术
股骨头骨折切开复位内固定术
股骨转子间骨折闭合复位钢板螺丝钉内固定术
股骨转子间骨折闭合复位髓内针内固定术
股骨转子间骨折切开复位髓内针内固定术
陈旧股骨转子间骨折切开复位髓内针内固定术
股骨转子间骨折切开复位内固定术
</t>
    </r>
    <r>
      <rPr>
        <b/>
        <sz val="8"/>
        <rFont val="仿宋_GB2312"/>
        <charset val="134"/>
      </rPr>
      <t>陈旧股骨转子间骨折切开复位内固定术</t>
    </r>
    <r>
      <rPr>
        <sz val="8"/>
        <rFont val="仿宋_GB2312"/>
        <charset val="134"/>
      </rPr>
      <t xml:space="preserve">
经关节镜股骨髁骨折复位内固定术
经关节镜股骨头骨折复位内固定术
陈旧股骨髁间骨折切开复位内固定术
股骨髁间骨折切开复位钢板螺丝钉内固定术
股骨髁间骨折切开复位髓内针内固定术
陈旧股骨髁间骨折切开复位髓内针内固定术
胫骨平台骨折切开复位钢板螺丝钉内固定术
陈旧胫骨平台骨折切开复位钢板螺丝钉内固定术
陈旧胫骨平台骨折切开复位髓内针内固定术
胫骨平台骨折切开复位髓内针内固定术
胫骨平台骨折闭合复位内固定术
陈旧胫骨骨折闭合复位钢板螺丝钉内固定术
胫骨骨折闭合复位髓内针内固定术
陈旧胫骨骨折闭合复位髓内针内固定术
胫骨骨折切开复位髓内针内固定术
陈旧胫骨骨折切开复位髓内针内固定术
胫骨骨折切开复位内固定术
陈旧胫骨骨折切开复位内固定术
经关节镜胫骨平台骨折复位内固定术
胫骨平台骨折闭合复位髓内针内固定术
胫骨骨折闭合复位钢板螺丝钉内固定术</t>
    </r>
  </si>
  <si>
    <t>11 腕骨、跗骨</t>
  </si>
  <si>
    <t>掌腕关节固定术56
腕舟骨骨折不愈合切开复位内固定植骨术
腕舟骨骨折不愈合切开复位内固定吻合血管的骨瓣移植术
腕骨骨折切开复位固定术
跗骨跖骨内固定术
腕骨骨折闭合性复位术</t>
  </si>
  <si>
    <t>01 肱骨、股骨、胫骨
11 四肢骨折内固定费腕骨、跗骨</t>
  </si>
  <si>
    <t>同上</t>
  </si>
  <si>
    <t>HXG70311</t>
  </si>
  <si>
    <t>陈旧股骨转子间骨折切开复位内固定术</t>
  </si>
  <si>
    <t>肋骨骨折内固定术32
漏斗胸胸肋截骨内固定术
经胸腔镜肋骨骨折内固定术
骨折脱位复位钢针固定术61</t>
  </si>
  <si>
    <t>TTJH0869</t>
  </si>
  <si>
    <t>肋骨切取术</t>
  </si>
  <si>
    <t>脊柱内固定调整术
脊柱侧弯肋骨撑开术
经胸脊柱侧弯矫正植骨融合内固定术
腹膜后入路脊柱侧弯矫正植骨融合内固定术
后路脊柱侧弯矫正植骨融合内固定胸廓成形术
脊柱侧弯翻修植骨融合内固定术
脊柱侧弯翻修经椎间隙截骨矫形植骨融合内固定术
脊柱侧弯翻修经椎弓根截骨矫形植骨融合内固定术
前后路一期脊柱侧弯矫正植骨融合内固定术
脊柱侧弯翻修关节突截骨矫形植骨融合内固定术
前路腰段脊柱侧弯矫正植骨融合内固定术
脊柱侧弯肋骨部分切除凹侧松解植骨融合术
后路关节突截骨矫正植骨融合内固定术
后路经椎弓根截骨矫正植骨融合内固定术
后路经椎间隙截骨矫正植骨融合内固定术
后路颈椎后凸畸形矫正植骨融合内固定术
后路全椎体切除矫正植骨融合内固定术
经胸脊柱骨骺阻滞后路椎板凸侧融合术
腹膜后入路脊柱骨骺阻滞后路椎板凸侧融合术
前路颈椎后凸畸形矫正术
胸腹联合入路脊柱骨骺阻滞后路椎板凸侧融合术
胸腹联合入路脊柱侧弯矫正植骨融合内固定术</t>
  </si>
  <si>
    <t>脊柱内固定调整术
脊柱侧弯肋骨撑开术
经胸脊柱侧弯矫正植骨融合内固定术86
腹膜后入路脊柱侧弯矫正植骨融合内固定术
后路脊柱侧弯矫正植骨融合内固定胸廓成形术
脊柱侧弯翻修植骨融合内固定术
脊柱侧弯翻修经椎间隙截骨矫形植骨融合内固定术
脊柱侧弯翻修经椎弓根截骨矫形植骨融合内固定术
前后路一期脊柱侧弯矫正植骨融合内固定术
脊柱侧弯翻修关节突截骨矫形植骨融合内固定术
前路腰段脊柱侧弯矫正植骨融合内固定术
脊柱侧弯肋骨部分切除凹侧松解植骨融合术
后路关节突截骨矫正植骨融合内固定术
后路经椎弓根截骨矫正植骨融合内固定术
后路经椎间隙截骨矫正植骨融合内固定术
后路颈椎后凸畸形矫正植骨融合内固定术
后路全椎体切除矫正植骨融合内固定术
经胸脊柱骨骺阻滞后路椎板凸侧融合术
腹膜后入路脊柱骨骺阻滞后路椎板凸侧融合术
前路颈椎后凸畸形矫正术
胸腹联合入路脊柱骨骺阻滞后路椎板凸侧融合术
胸腹联合入路脊柱侧弯矫正植骨融合内固定术</t>
  </si>
  <si>
    <t>肩胛下移术</t>
  </si>
  <si>
    <t>骨盆内移截骨术
髋臼旋转截骨术
髋臼造盖成形术
髋臼周围截骨术
骨盆三联截骨术</t>
  </si>
  <si>
    <t>骨搬移术</t>
  </si>
  <si>
    <t>肩胛骨整形术
尺骨截骨矫形术
腓骨截骨术
尺骨短缩术
桡骨短缩术
先天性桡/尺骨缺损矫形术
股骨颈楔形截骨术
经股骨转子间股骨头旋转截骨术71
股骨转子下截骨矫形术
踝关节截骨术
成骨不全多段截骨术
腕关节截骨矫形术
先天性胫骨假关节切除带血管腓骨移植术
肩胛骨截骨术
肱骨上端截骨术
肱骨髁上畸形截骨矫形固定术
肘关节髁上截骨术
桡骨截骨矫形术
腕骨截骨术
股骨中1/3截骨术
股骨大粗隆下移截骨术
股骨近端截骨术
股骨远端截骨术
膝关节外畸形截骨矫形术
胫骨截骨术
胫骨高位外侧截骨术
胫骨高位内侧截骨术
胫骨截骨垫片支撑矫形术
跖骨头截骨术
桡骨尺骨切断术
陈旧性骨骺损伤截骨矫形术
腕骨切断术
腕骨掌骨切断术</t>
  </si>
  <si>
    <r>
      <t xml:space="preserve">平足矫正术
前臂分叉术
手畸形截骨内固定术
跖趾骨干缩窄术
足外侧柱延长术
小趾囊病损切除矫正术
</t>
    </r>
    <r>
      <rPr>
        <sz val="8"/>
        <rFont val="宋体"/>
        <charset val="134"/>
      </rPr>
      <t>踇</t>
    </r>
    <r>
      <rPr>
        <sz val="8"/>
        <rFont val="仿宋_GB2312"/>
        <charset val="134"/>
      </rPr>
      <t>囊病损切除矫正术
跟骨截骨术</t>
    </r>
  </si>
  <si>
    <t xml:space="preserve">掌/指骨干缩窄术
掌指/趾关节畸形矫正术
掌指关节过伸畸形矫正术
先天性巨指/趾矫形术
掌/指骨截骨矫形术
跖趾骨截骨矫形术
骨移植拇指外展固定术                                                                                                                                                                                                                                                                                                                                                                                                                                                                                                                                                                                                                                                     </t>
  </si>
  <si>
    <r>
      <t>跖筋膜切断、跟腱延长、伸</t>
    </r>
    <r>
      <rPr>
        <sz val="8"/>
        <rFont val="宋体"/>
        <charset val="134"/>
      </rPr>
      <t>踇</t>
    </r>
    <r>
      <rPr>
        <sz val="8"/>
        <rFont val="仿宋_GB2312"/>
        <charset val="134"/>
      </rPr>
      <t>长肌后移胫前肌外移三关节固定术</t>
    </r>
  </si>
  <si>
    <r>
      <t>先天性马蹄内翻足松解术
经关节镜跖骨头骨赘切除拇外翻矫形术
跖骨头骨赘切除</t>
    </r>
    <r>
      <rPr>
        <sz val="8"/>
        <rFont val="宋体"/>
        <charset val="134"/>
      </rPr>
      <t>踇</t>
    </r>
    <r>
      <rPr>
        <sz val="8"/>
        <rFont val="仿宋_GB2312"/>
        <charset val="134"/>
      </rPr>
      <t>外翻矫形术
跖趾关节融合</t>
    </r>
    <r>
      <rPr>
        <sz val="8"/>
        <rFont val="宋体"/>
        <charset val="134"/>
      </rPr>
      <t>踇</t>
    </r>
    <r>
      <rPr>
        <sz val="8"/>
        <rFont val="仿宋_GB2312"/>
        <charset val="134"/>
      </rPr>
      <t>外翻矫形术
分裂手合并术
手指拇化术
锤状趾矫正术
爪形趾矫正术
虎口成形术</t>
    </r>
  </si>
  <si>
    <t>肱骨延长术
肱骨延伸术
尺骨延长骨移植术
尺骨牵张延长术
桡骨延长术
桡骨牵张延长术
腕骨延长术
掌/指骨延长术
股骨牵张延长术
股骨切开延长术
胫骨切开延长术
胫骨牵张延长术
腓骨延长术
跖骨延长术
跗骨跖骨延伸术
伊氏架矫形术</t>
  </si>
  <si>
    <r>
      <t xml:space="preserve">四肢骨干骨折外固定架固定术
关节骨折外固定架固定术
锁骨骨折锁骨带外固定术
锁骨骨折外固定架固定术
肋骨骨折叠瓦式外固定术
骨折夹板局部外固定术
骨折超关节夹板外固定术
头环-背心外固定术
脊柱外固定架固定术
肱骨干骨折闭合复位外固定架固定术
陈旧肱骨干骨折闭合复位外固定架固定术
肱骨干骨折切开复位外固定架固定术
陈旧肱骨干骨折切开复位外固定架固定术
肱骨髁间骨折切开复位外固定架固定术
陈旧肱骨髁间骨折切开复位外固定架固定术
肱骨髁上骨折切开复位外固定架固定术
尺骨干骨折闭合复位外固定架固定术
陈旧尺骨干骨折闭合复位外固定架固定术
尺骨干骨折切开复位外固定架固定术
陈旧尺骨干骨折切开复位外固定架固定术
桡骨干骨折闭合复位外固定架固定术
桡骨干骨折切开复位外固定架固定术
陈旧桡骨干骨折切开复位外固定架固定术
桡骨远端骨折闭合复位外固定架固定术
陈旧桡骨远端骨折闭合复位外固定架固定术
桡骨远端骨折切开复位外固定架固定术
陈旧桡骨远端骨折切开复位外固定架固定术
腕骨掌骨外固定复位术
骨盆骨折闭合复位外固定架固定术
骨盆骨折切开复位外固定架固定术
</t>
    </r>
    <r>
      <rPr>
        <b/>
        <sz val="8"/>
        <rFont val="仿宋_GB2312"/>
        <charset val="134"/>
      </rPr>
      <t>陈旧骨盆骨折切开复位外固定架固定术</t>
    </r>
    <r>
      <rPr>
        <sz val="8"/>
        <rFont val="仿宋_GB2312"/>
        <charset val="134"/>
      </rPr>
      <t xml:space="preserve">
股骨干骨折闭合复位外固定架固定术
陈旧股骨干骨折闭合复位外固定架固定术
股骨干骨折切开复位外固定架固定术
陈旧股骨干骨折切开复位外固定架固定术
股骨髁间骨折闭合复位外固定架固定术
股骨髁间骨折切开复位外固定架固定术
陈旧股骨髁间骨折切开复位外固定架固定术
股骨转子间骨折闭合复位外固定架固定术
股骨转子间骨折切开复位外固定架固定术
陈旧股骨转子间骨折切开复位外固定架固定术
膝关节脱位复位外固定架固定术
跨膝关节外架固定术
胫骨平台骨折切开复位外固定架固定术
胫骨平台骨折闭合复位外固定架固定术
胫骨骨折闭合复位外固定架固定术
陈旧胫骨骨折闭合复位外固定架固定术
胫骨骨折切开复位外固定架固定术
陈旧胫骨骨折切开复位外固定架固定术
腓骨骨折闭合复位外固定架固定术
腓骨骨折切开复位外固定架固定术
中足骨折脱位闭合复位外固定架固定术
陈旧中足骨折脱位闭合复位外固定架固定术
中足骨折脱位切开复位外固定架固定术
陈旧中足骨折脱位切开复位外固定架固定术
陈旧距骨骨折切开复位内固定术
踝关节骨折切开复位外固定架固定术
陈旧踝关节骨折切开复位外固定架固定术
跨踝关节外架固定术
跖骨骨折闭合复位外固定架固定术
跖骨骨折切开复位外固定架固定术
陈旧跖骨骨折切开复位外固定架固定术
趾骨骨折闭合复位外固定架固定术
趾骨骨折切开复位外固定架固定术
陈旧趾骨骨折切开复位外固定架固定术
骨折闭合复位+外固定术
陈旧胫骨平台骨折切开复位外固定架固定术
距骨骨折切开复位外固定架固定术
外固定架安装术</t>
    </r>
  </si>
  <si>
    <t>骨折固定装置调整术
外固定架取出术</t>
  </si>
  <si>
    <t>外固定架取出术</t>
  </si>
  <si>
    <t>骨内固定物取出术
脊柱侧弯内固定取出术
前路颈椎内固定取出术
后路颈椎内固定取出术
前路胸椎内固定取出术
后路胸椎内固定取出术
前路腰椎内固定取出术
后路腰椎内固定取出术</t>
  </si>
  <si>
    <t>股骨头坏死病灶刮除植骨术
经关节镜股骨头钻孔减压术
骨外露钻孔术
股骨头钻孔减压术
髌股关节病变软骨切除软骨下钻孔术
股骨头重建棒置入术
股骨头减压游离骨植骨术
跟骨钻孔术</t>
  </si>
  <si>
    <t>肋软骨取骨术
月骨切除带血管头状骨瓣移位术
掌/指骨死骨去除术
跖趾关节切除术
跗骨跖骨死骨去除术
跗骨部分切除术
跗骨切除术
髂骨取骨术
髌骨切除术
髌骨切除股四头肌修补术
肋骨椎骨横突切除术
先天性锁骨假关节切除术
锁骨远端切除术
经关节镜锁骨远端切除术
大多角骨切除术
腕骨切除术
腕舟骨近极切除术
腕舟骨切除术
月骨切除术
经关节镜大多角骨切除术
经关节镜月骨切除术
经关节镜舟骨近极部分切除术
开放大多角骨切除肌腱填塞术
开放大多角骨切除肌腱悬吊填塞术
月骨切除肌腱填塞术
经关节镜月骨切除肌腱填塞术
掌/指骨全部切除术
腕骨掌骨切取术
自体骨取骨植骨术
带血管骨组织取出术
距骨切除术
髌骨切除术
二分髌骨切除术
经关节镜二分髌骨切除术
经关节镜髌骨切除术
耳廓软骨取骨术</t>
  </si>
  <si>
    <t>腕骨掌骨移植术</t>
  </si>
  <si>
    <t>断肢再植术
同种异体手移植术
同种异体足移植术
断肢移位再植术</t>
  </si>
  <si>
    <t>异体/自体移植物修整术</t>
  </si>
  <si>
    <t>断肢再植术
断肢移位再植术
断手再植术
断掌再植术
断足再植术
断跖再植术</t>
  </si>
  <si>
    <t>手指/残指拇指再造术
指/趾移植拇指再造术
拇指延长拇指再造术
腹部皮管拇指再造术
复合组织移植拇指再造术
吻合血管的关节移植术</t>
  </si>
  <si>
    <t>组织移位/移植手指再造术
复合组织移植手指再造术
骨骼延长手指再造术
手再造术
趾甲皮瓣移植手指再造术
足趾移植手指再造术
吻合血管的关节移植术</t>
  </si>
  <si>
    <t>断指再植术
断趾再植术
断指/趾迟延再植术
断指移位再植术
复合组织移植断指再植术</t>
  </si>
  <si>
    <t>断指寄生移植术</t>
  </si>
  <si>
    <t>上臂截肢术
前臂截肢术
手掌截肢术
大腿截肢术42
小腿截肢术42
后足截肢术
前足截肢术
上肢残端修整术
手残端修整术
下肢残端修整术
肩胛带离断术66
膝关节离断术
腕关节离断术
肘关节离断术</t>
  </si>
  <si>
    <t>髋关节离断术61
肩关节离断术61
半骨盆切除术81</t>
  </si>
  <si>
    <t>截指/趾术
指/趾残端修整术
趾骨切断术</t>
  </si>
  <si>
    <t>掌指关节滑膜切除术
指间关节滑膜切除术
经关节镜掌指关节滑膜切除术
距下关节关节制动术
经关节镜指间关节滑膜切除术
籽骨切除术
肌腱腱鞘镜检+滑膜部分切除术
经关节镜掌指关节灌洗术
经关节镜指间关节灌洗术
掌指关节灌洗术
指间关节灌洗术
指间关节侧副韧带削薄术
经关节镜跖趾游离体取出术
跖管减压术
腕掌关节灌洗术
腕掌关节成形术
经关节镜跖趾软骨成形术
经关节镜软骨损伤修整术</t>
  </si>
  <si>
    <t>肘关节滑膜切除术
经关节镜肘关节滑膜切除术
经关节镜肩胛-胸壁间隙探查术
经关节镜肩胛-胸壁间隙病灶清理术
经关节镜肩峰下间隙探查术
切开肩袖病灶清理术
肩关节切开探查术
经关节镜肩关节探查术
经关节镜肩关节病灶清理术
经关节镜肩关节滑膜部分切除术
肩关节滑膜全切术
经关节镜肩关节滑膜全切术
肱骨内上髁炎切开清理术
肱骨外上髁炎切开清理术
经关节镜肱骨内上髁炎清理术
经关节镜肱骨外上髁炎清理术
肘关节切开探查术
经关节镜肘关节探查术
肘关节切开滑膜部分切除游离体取出术
经关节镜肘关节滑膜部分切除游离体取出术
肘关节切开软骨修整滑膜部分切除术
肘关节切开病灶清理术
经关节镜肘关节软骨修整滑膜部分切除术
经关节镜肘关节病灶清理术
经关节镜腕管探查术
经关节镜腕掌关节灌洗术
髋关节病灶清理术
经关节镜髋关节滑膜部分切除术
经关节镜髋关节滑膜全切术
鹅足滑囊切除术
股骨滑车沟成形术
经关节镜半月板囊肿切除术
切开胫骨结节骨骺炎清理术
经关节镜胫骨结节骨骺炎清理术
经关节镜踝关节探查术
籽骨切除术
肌腱腱鞘镜检+滑膜部分切除术
髌骨清理术
经关节镜髌骨清理术
腕关节滑膜切除术
经关节镜腕关节滑膜切除术
岗上肌腱钙化沉淀物取出术
腕掌关节滑膜切除术
经关节镜腕掌关节滑膜切除术
髋关节镜检查
髋关节滑膜切除术29
膝关节镜检查
膝关节滑膜切除术
经关节镜膝关节清理术
经关节镜膝关节滑膜切除术
膝关节切开半月板切除术
经关节镜半月板切除术
经关节镜半月板缝合术
经关节镜半月板修整术
踝关节滑膜切除术
经关节镜踝关节滑膜切除术
足关节滑膜切除术
经关节镜足关节滑膜切除术
持续关节腔冲洗
经关节镜膝关节滑膜皱襞切除术
膝关节注射治疗
经关节镜软骨损伤修整术
肘关节叉状成形术
肘关节切开关节成形术
肘关节冠突切开成形术
肘关节冠突窝切开成形术
肘关节鹰嘴切开成形术
肘关节鹰嘴窝切开成形术
掌指关节成形术
手/腕关节软骨清创术
经关节镜手/腕关节软骨清创术
经关节镜腕关节灌洗术
经关节镜腕关节间隙探查术
经关节镜腕关节游离体取出术
经关节镜腕关节微骨折术
经关节镜腕关节间隙病灶清理术
经关节镜腕关节射频热皱缩术
肩峰下间隙切开探查术
经关节镜冈上肌腱清理术
经关节镜冈下肌腱清理术
经关节镜小圆肌腱清理术
经关节镜肩关节游离体取出术
经关节镜肩关节软骨修整术
肘关节游离体切开取出术
肘关节切开软骨修整游离体取出术
经关节镜肘关节单纯游离体取出术
经关节镜肘关节复杂游离体取出术
经关节镜肘关节软骨修整游离体取出术
肘关节鹰嘴窝切开贯通术
肘关节切开软骨微骨折术
经关节镜肘关节鹰嘴窝贯通术
肘关节切开软骨修整术
经关节镜肘关节软骨修整术
经关节镜肘关节软骨微骨折术
经关节镜肱二头肌腱长头清理术
经关节镜肩胛下肌腱清理术
经关节镜髋关节游离体取出术
髋臼盂唇切除术
髋臼骨赘切除术
经关节镜髋关节软骨微骨折术
经关节镜髋臼骨赘切除术
经关节镜髋臼盂唇切除术
膝关节切开软骨取出术
经关节镜膝关节软骨取出术
经关节镜膝关节游离体取出术
膝关节切开软骨损伤微骨折术
经关节镜膝关节软骨损伤微骨折术
膝关节软骨损伤切开修整术
经关节镜半月板松弛症矫正术
经关节镜踝关节游离体取出术
喙突切开成形术
经关节镜喙突成形术
经关节镜肩峰成形术
肱骨外上髁炎切开清理重建术
经关节镜肘关节成形术
经关节镜肘关节冠突成形术
经关节镜肘关节冠突窝成形术
经关节镜肘关节鹰嘴成形术
经关节镜肘关节鹰嘴窝成形术
上尺桡关节成形术
髋关节成形术
经髋关节镜髋关节成形术
经关节镜髋臼盂唇成形术
经关节镜膝髁间窝成形术
半月板修补成形术
腕关节灌洗术
经关节镜肩峰下滑囊切除术
经关节镜肩胛下滑囊切除术
经关节镜髌前滑囊切除术</t>
  </si>
  <si>
    <t>TTJH0333</t>
  </si>
  <si>
    <t>TTJH0334</t>
  </si>
  <si>
    <t>TTJH0336</t>
  </si>
  <si>
    <t>指间关节侧副韧带止点重建术66
指间关节侧副韧带紧缩缝合术
掌板修复术
指关节软骨重建术66
经关节镜跖趾软骨修复术
掌板紧缩术
掌指关节掌板固定术
足关节囊缝合术
指间关节侧副韧带重建术</t>
  </si>
  <si>
    <r>
      <t>经关节镜肩关节盂成形术
肩袖小撕裂缝合术
肩袖大撕裂缝合术
经关节镜肩袖肌腱缝合术
喙突联合肌腱重建肩盂稳定术
功能性肌肉移植肘关节功能重建术
经关节镜肩胛下肌腱缝合术
腕横韧带重建术
经关节镜肩关节前下后盂唇修复术
功能性肌肉移植肩外展功能重建术
肘关节韧带修复术
髌骨脱位伸膝装置重建术
膝关节陈旧性内外侧副韧带重建术
膝关节后外复合体重建术
前交叉韧带重建翻修术
髌骨内侧支持带缝合紧缩术
髌韧带成形术
腕关节韧带紧缩术
腕关节韧带止点重建术
腕关节韧带重建术
肩胛盂植骨修复术
肩锁关节脱位重建术
肩锁关节脱位喙锁韧带修复重建术
经关节镜肩锁关节脱位喙锁韧带修复重建术
肩袖撕裂切开缝合止点重建术
肩袖损伤重建术
带血管神经肌/皮瓣移位肩外展功能重建术
经关节镜肱骨外上髁炎清理重建术
陈旧肘关节损伤修复术
环状韧带修复重建术
肘关节内侧稳定重建术
肘关节内侧陈旧损伤稳定重建术
肘关节外侧稳定重建术
肘关节外侧陈旧损伤稳定重建术
肘关节屈伸功能重建术
经关节镜肘关节内侧稳定重建术
经关节镜肘关节内侧陈旧损伤稳定重建术
经关节镜肘关节外侧稳定重建术
经关节镜肘关节外侧陈旧损伤稳定重建术
桡尺远侧关节韧带重建术
经关节镜外侧半月板</t>
    </r>
    <r>
      <rPr>
        <sz val="8"/>
        <rFont val="宋体"/>
        <charset val="134"/>
      </rPr>
      <t>腘</t>
    </r>
    <r>
      <rPr>
        <sz val="8"/>
        <rFont val="仿宋_GB2312"/>
        <charset val="134"/>
      </rPr>
      <t>肌囊紧缩术
膝关节半月板胫骨韧带切开重建术
膝后内复合体修复重建术
经关节镜膝后外复合体修复重建术
经关节镜髌骨内侧支持带缝合紧缩术
髌骨内侧髌股韧带重建术
膝后交叉韧带切开重建术
膝内侧副韧带修复重建术
膝前交叉韧带切开重建术
膝外侧副韧带修复重建术
经关节镜膝后交叉韧带单束重建术
经关节镜膝后交叉韧带多束重建术
经关节镜膝前交叉韧带单束重建术
经关节镜膝前交叉韧带多束重建术
陈旧胫腓韧带重建术
踝关节韧带损伤重建术
陈旧踝关节韧带损伤重建术
经关节镜踝关节韧带重建术
经关节镜肩袖射频打孔激活术
经关节镜肩袖间隙闭合术
肩袖损伤修补术
经关节镜肩关节关节囊皱缩术
经关节镜肩关节盂唇缝合固定术
经关节镜肩胛盂骨性损伤复位内固定术
肩关节关节囊折叠缝合术
经关节镜肩关节关节囊折叠缝合术
经关节镜肘关节剥脱性骨软骨炎复位固定术
经关节镜肘软骨细胞移植术
经关节镜肘异体骨软骨移植术
经关节镜肘自体骨软骨移植术
伸肌支持带缝合术
经关节镜腕韧带缝合术
髋臼盂唇缝合术
经关节镜髋臼盂唇缝合术
膝关节切开关节骨软骨移植术
膝关节自体软骨细胞移植术
膝关节切开骨膜移植术
伸膝装置重建术
经关节镜膝关节骨膜移植术
经关节镜膝关节骨软骨移植术
经关节镜膝后交叉韧带下止点撕脱骨折复位固定术
经关节镜膝前交叉韧带下止点撕脱骨折复位固定术
髌韧带缝合术
膝内侧副韧带缝合修补术
膝外侧副韧带缝合修补术
经关节镜膝后交叉韧带断裂翻修术
经关节镜膝前交叉韧带断裂翻修术
陈旧髌腱断裂翻修术
踝关节囊缝合术
踝关节韧带修补术
经关节镜踝关节骨软骨移植术</t>
    </r>
  </si>
  <si>
    <t>髋关节脱位切开复位石膏固定术
切开股四头肌成形术</t>
  </si>
  <si>
    <t>开放腕关节三角纤维软骨部分切除术56
经关节镜腕三角纤维软骨复合体止点重建术79
经关节镜腕三角纤维软骨切除术47
腕横韧带修复术
经关节镜腕三角纤维软骨缝合修补术
三角纤维软骨盘缝合术
手/腕关节软骨修复术</t>
  </si>
  <si>
    <t>腕关节屈/伸功能重建术
功能性肌肉移植腕关节屈/伸功能重建术</t>
  </si>
  <si>
    <t>功能性肌肉移植屈拇/屈指功能重建术
功能性肌肉移植伸拇/伸指功能重建术
指屈肌腱滑车重建术
腱鞘重建术
肌腱移位拇指对掌功能重建术
复合组织移植拇指对掌功能重建术
肌腱移位伸拇功能重建术
肌腱移位伸指功能重建术
指伸肌腱中央腱束紧缩/重叠缝合术
拇指/手指肌腱移位背伸功能重建术
拇指/手指肌腱移位屈拇/指功能重建术
指伸肌腱侧腱束移位中央腱束止点重建术
指伸肌腱侧腱束交叉移位中央腱束止点重建术
指伸肌腱中央腱束止点重建术
指屈肌腱滑车重建术</t>
  </si>
  <si>
    <t>腕掌/掌指/指间关节脱位切开复位内固定术
中足骨折脱位闭合复位内固定术
陈旧中足骨折脱位闭合复位内固定术
第一掌骨基底部骨折脱位闭合复位内固定术
人工关节脱位复位术</t>
  </si>
  <si>
    <t>肩锁关节脱位切开复位内固定术
腕关节韧带缝合术
腕骨脱位切开复位内固定术
经腕舟骨月骨周围脱位切开复位内固定术
月骨脱位切开复位固定术
陈旧性肘关节脱位切开复位术
胸锁关节脱位切开复位内固定术
骶髂关节脱位切开复位内固定术
髋关节脱位切开复位骨盆截骨内固定术
中足骨折脱位切开复位内固定术
陈旧中足骨折脱位切开复位内固定术</t>
  </si>
  <si>
    <t>桡骨头脱位切开复位术
肩关节脱位切开复位术
髋关节脱位切开复位术</t>
  </si>
  <si>
    <t>腕掌/掌指关节松解术
掌指关节侧副韧带切断术</t>
  </si>
  <si>
    <t>上肢关节松解术
肩关节前关节囊松解术
经关节镜肩关节粘连松解术
膝关节切开松解术
经关节镜膝关节粘连松解术
经关节镜髌骨外侧支持带松解术
肩关节松解术
肘关节松解术
肘关节骨痂切除松解术
肘关节闭合松解术
网球肘松解术
肘关节粘连松解术
经关节镜肘关节粘连松解术
开放腕关节松解术
经关节镜腕关节松解术
下肢关节松解术
髋关节松解术
冈盂韧带松解术
经关节镜冈盂韧带松解术
髌骨外侧支持带松解术
经关节镜髋关节松解术</t>
  </si>
  <si>
    <t>拇指/掌指/指间关节融合术
掌指关节融合术
跗骨间融合术
第二跖骨头成形术
指间关节融合术</t>
  </si>
  <si>
    <t>肘关节融合术
四肢关节感染性病灶清除植骨融合术71
跟骰关节融合术
肩关节融合术
月骨切除舟头关节融合术
桡尺远侧关节融合术
开放桡腕关节融合术
开放桡月关节融合术
开放桡舟关节融合术
开放腕骨间关节融合术
开放腕关节融合术
腕掌关节融合术
经关节镜腕掌关节融合术
腕中关节融合术
经关节镜腕骨间关节融合术
胫腓骨远端融合术
足关节融合术
足部三关节融合术
踝关节融合术76
踝部四关节融合术
距下关节融合术
骶髂关节融合术
髋关节融合术
膝人工关节取出关节融合术
经关节镜踝关节融合术</t>
  </si>
  <si>
    <t>01 关节翻修</t>
  </si>
  <si>
    <t>腕掌/掌指/指间人工关节置换术
人工趾间关节置换术
第一腕掌人工关节置换术
人工跖趾关节置换术</t>
  </si>
  <si>
    <t>腕掌/掌指/指间人工关节翻修术</t>
  </si>
  <si>
    <t>人工肱骨头置换术
腕人工关节置换术
全肘人工关节置换术
人工腕关节置换术
全髋人工关节置换术
全髋人工关节置换联合截骨术
全髋人工关节置换联合植骨术
髋关节表面置换术
人工股骨头置换术
全膝人工关节置换术
全膝人工关节置换联合截骨术
全膝关节置换联合植骨/垫片加强术
膝关节单髁置换术
膝关节部分置换术
膝关节髌骨表面置换术
全肩关节置换术
反式人工肩关节置换术
人工桡骨头置换术
全髋人工关节翻修联合内固定术
髌股关节置换术
人工全踝关节置换术
膝关节双间室置换术</t>
  </si>
  <si>
    <t>髋关节外科脱位术</t>
  </si>
  <si>
    <t>肩关节置换翻修术
腕人工关节翻修术
人工桡骨头翻修术
全膝人工关节翻修术
全踝人工关节翻修术
全髋人工关节翻修术91
人工腕关节翻修术</t>
  </si>
  <si>
    <t>掌/掌指/指间人工关节取出术
腕人工关节取出术
膝人工关节取出关节成形术
人工桡骨头取出术
人工腕骨取出术
人工关节取出关节间隔体植入术</t>
  </si>
  <si>
    <t>经关节镜同种异体半月板移植术</t>
  </si>
  <si>
    <t>带筋膜蒂骨骺/骨瓣移位术
吻合血管的骨骺/骨瓣皮瓣移植术
吻合血管的骨骺/骨瓣移植术
带肌蒂骨骺/骨瓣移位术
带血管蒂骨骺/骨瓣移位术
骨骺早闭骨桥切除脂肪移植术</t>
  </si>
  <si>
    <t>掌/指骨骺阻滞术
股骨头骨骺滑脱牵引复位内固定术
临时骺阻滞术
跖趾骨骺阻滞术
跖趾骨骺融合术
肢体骨骺阻滞融合术
掌/指骨骺融合术
骨骺固定术</t>
  </si>
  <si>
    <t>骨骺开放术</t>
  </si>
  <si>
    <t>尺神经松解术70
肘管切开尺神经前置术
锁骨上臂丛神经探查松解术
锁骨下臂丛神经探查松解术
全臂丛神经损伤神经探查松解术
骶丛神经探查松解术
坐骨/股神经探查松解术
经盆腔坐骨/股神经探查松解术
踝管松解术
足伸拇短肌去神经术</t>
  </si>
  <si>
    <t>腋神经探查术
神经肌腱探查术</t>
  </si>
  <si>
    <t>腓肠神经移植术
吻合血管的周围神经移植术
周围神经移植缝合术75
神经移植臂丛神经缝合术
臂丛神经移位移植术84
坐骨/股神经移植缝合术</t>
  </si>
  <si>
    <t>显微外科手术(每吻合一根神经或血管断端为一个计价单位)</t>
  </si>
  <si>
    <t>指"N"探查吻合术</t>
  </si>
  <si>
    <t>足背血管修补/吻合术61</t>
  </si>
  <si>
    <t>鹅足弹响矫正术
腓骨肌腱脱位修复术</t>
  </si>
  <si>
    <t>经关节镜股骨头韧带切除术
肌腱切断术
小肌肉切断术
肌腱切取术
掌腱膜切断术
经关节镜跖腱膜切断术
臂丛神经松解肌肉软组织切断术
经腔镜臂丛神经松解肌肉软组织切断术
经关节镜肱二头肌腱长头切断术
项韧带切除术
肩胛舌骨肌部分切除术
切开髌腱腱围切除术
经关节镜髌腱腱围切除术
经关节镜跟腱腱围切除术
游离肌肉切取术
腱鞘切除术
指伸肌腱腱帽部分切除术</t>
  </si>
  <si>
    <t xml:space="preserve">颈椎前纵韧带骨化切除术
髌腱移植物取出修整术
</t>
  </si>
  <si>
    <t>肌性斜颈矫正术
肌肉松解术
指/腕屈肌腱粘连松解术
髂胫束松解术
臀大肌挛缩切除松解术
经关节镜髂胫束松解术
前臂缺血挛缩探查松解术
开放腕横韧带松解术
经关节镜腕横韧带松解术
指韧带松解术
经关节镜臀中肌清理术
跟腱清理术
经关节镜跟腱清理术
经关节镜跟腱病灶清理术
足韧带松解术
跖腱膜松解术
肌腱清理术
经关节镜钙化性肌腱炎病灶清理术
缩窄环畸形矫正术
踝管松解术
经关节镜髂腰肌腱松解术
𧿹囊病损切除术
颈伸肌部分切除术
中斜角肌部分切除术
前斜角肌切除术</t>
  </si>
  <si>
    <t>肌腱探查术
腱鞘切开术</t>
  </si>
  <si>
    <r>
      <t xml:space="preserve">陈旧跟腱断裂修补术
肱二头肌肌腱修补术
肱三头肌肌腱修补术
股四头肌断裂修补术
</t>
    </r>
    <r>
      <rPr>
        <sz val="8"/>
        <rFont val="宋体"/>
        <charset val="134"/>
      </rPr>
      <t>腘</t>
    </r>
    <r>
      <rPr>
        <sz val="8"/>
        <rFont val="仿宋_GB2312"/>
        <charset val="134"/>
      </rPr>
      <t>绳肌腱游离修整术
髌腱断裂缝合修补术
陈旧髌腱断裂缝合修补术
跟腱损伤修补术
经关节镜肱二头肌腱长头肱骨头固定术
掌指/指间关节侧副韧带损伤缝合术
手肌腱硅条成形术
跟腱翻瓣加固术
跟腱止点撕脱骨折复位内固定术
锤状趾修补术
爪形趾修补术
翘趾修补术
前臂肌腱缝合术
肱二头肌肌腱重建术
肱三头肌肌腱重建术
指/腕屈/伸肌腱紧缩缝合术
指/腕屈/伸肌腱缝合术
指/腕屈/伸肌腱止点重建术
经皮跟腱修复术
经关节镜跟腱缝合术
趾肌腱缝合术
肌腱止点重建术
肌腱支持带修补/重建术
足韧带缝合术</t>
    </r>
  </si>
  <si>
    <t>手部骨间肌起点迁移术
巨大肩袖损伤肌腱移位治疗
经关节镜肱二头肌腱长头移位至联合肌腱术
肌肉固定术
肌肉缝合术
肌肉成形术
功能性肌肉移植伸肘功能重建术
上肢肌旋后功能重建伴肌移位术
肌腱移位前臂旋前功能重建术
肌腱移位手内在肌功能重建术
功能性肌肉移植手内在肌功能重建术
切开股四头肌内侧头移位术
切开髌腱重建术
切开髌腱止点重建术
切开股四头肌止点重建术
陈旧股四头肌止点重建术
经关节镜股四头肌止点重建术
切开胫骨结节移位术
跟腱止点重建术
指/腕屈/伸肌腱延长缝合术
股二头肌腱延长术
股内收肌腱延长术
股三头肌腱延长术
小腿及足部肌腱延长术
烧伤后肘部肌腱延长术
烧伤后手腕部肌腱延长术
烧伤后膝部肌腱延长术
跟腱延长术
前臂屈肌起点下移术
指/腕屈/伸肌腱固定术
烧伤后足部肌腱延长术
切开股四头肌成形术32</t>
  </si>
  <si>
    <t>烧伤后肘部肌腱延长术
烧伤后手腕部肌腱延长术
烧伤后膝部肌腱延长术
跟腱延长术
烧伤后足部肌腱延长术
指/腕屈/伸肌腱延长缝合术
股二头肌腱延长术
股内收肌腱延长术
股三头肌腱延长术
小腿及足部肌腱延长术
闭孔内肌自体移植术
异体/种肌腱移植术
异体伸肌腱帽移植术
异体带鞘管屈指肌腱移植术
人工肌腱移植术
复合组织移植拇指对掌功能重建术
功能性肌肉移植屈拇/屈指功能重建术
功能性肌肉移植伸拇/伸指功能重建术</t>
  </si>
  <si>
    <r>
      <t xml:space="preserve">手部软组织肿物切除术
切开肩胛盂周围囊肿切除术
经关节镜肩胛盂周围囊肿切除术
上肢肌肉病变切除术
切开髌前滑囊切除术
足筋膜切除术
小趾囊病损切除术
经关节镜小腿三头肌血肿清除术
肢体骨与软组织肿瘤切除术
肢体骨与软组织肿瘤切除骨重建软组织修复术
肢体骨与软组织骨肿瘤切除骨关节重建软组织修复术
肢体骨与软组织肿瘤切除骨关节重建术
肢体骨与软组织肿瘤切除骨重建术
骨化性肌炎局部切除术
腰大肌脓肿切开引流术
肘关节周围良性肿物切除术
经关节镜肘关节周围良性肿物切除术
手筋膜疝修补术
经关节镜腕管囊肿切除术
掌腱膜部分切除术
掌腱膜切除切口旷置术
掌腱膜全部切除术
掌腱膜切除游离植皮术
</t>
    </r>
    <r>
      <rPr>
        <sz val="8"/>
        <rFont val="宋体"/>
        <charset val="134"/>
      </rPr>
      <t>腘</t>
    </r>
    <r>
      <rPr>
        <sz val="8"/>
        <rFont val="仿宋_GB2312"/>
        <charset val="134"/>
      </rPr>
      <t>窝囊肿复发切除术
经关节镜</t>
    </r>
    <r>
      <rPr>
        <sz val="8"/>
        <rFont val="宋体"/>
        <charset val="134"/>
      </rPr>
      <t>腘</t>
    </r>
    <r>
      <rPr>
        <sz val="8"/>
        <rFont val="仿宋_GB2312"/>
        <charset val="134"/>
      </rPr>
      <t xml:space="preserve">窝囊肿切除术
深部组织异物取出术
经关节镜腱鞘囊肿切除术
肢体骨与软组织肿瘤切除软组织修复术
</t>
    </r>
    <r>
      <rPr>
        <sz val="8"/>
        <rFont val="宋体"/>
        <charset val="134"/>
      </rPr>
      <t>腘</t>
    </r>
    <r>
      <rPr>
        <sz val="8"/>
        <rFont val="仿宋_GB2312"/>
        <charset val="134"/>
      </rPr>
      <t>窝囊肿切除术
腱鞘囊肿切除术
手黏液囊切除植皮术</t>
    </r>
  </si>
  <si>
    <t>手部肌筋膜间室切开减压术
前臂骨筋膜室切开减压术
肢体骨筋膜间室切开减压术</t>
  </si>
  <si>
    <t>经腋窝入路胸廓出口综合征手术
经锁骨上入路胸廓出口综合征手术</t>
  </si>
</sst>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 numFmtId="177" formatCode="0.00_ "/>
  </numFmts>
  <fonts count="74">
    <font>
      <sz val="11"/>
      <color theme="1"/>
      <name val="宋体"/>
      <charset val="134"/>
      <scheme val="minor"/>
    </font>
    <font>
      <sz val="11"/>
      <color rgb="FF000000"/>
      <name val="宋体"/>
      <charset val="134"/>
      <scheme val="minor"/>
    </font>
    <font>
      <sz val="12"/>
      <color rgb="FF000000"/>
      <name val="黑体"/>
      <charset val="134"/>
    </font>
    <font>
      <sz val="10"/>
      <color rgb="FF000000"/>
      <name val="仿宋_GB2312"/>
      <charset val="134"/>
    </font>
    <font>
      <sz val="8"/>
      <color rgb="FF000000"/>
      <name val="宋体"/>
      <charset val="134"/>
      <scheme val="minor"/>
    </font>
    <font>
      <sz val="11"/>
      <name val="宋体"/>
      <charset val="134"/>
      <scheme val="minor"/>
    </font>
    <font>
      <sz val="11"/>
      <color rgb="FFFF0000"/>
      <name val="宋体"/>
      <charset val="134"/>
      <scheme val="minor"/>
    </font>
    <font>
      <sz val="8"/>
      <color rgb="FF000000"/>
      <name val="黑体"/>
      <charset val="134"/>
    </font>
    <font>
      <sz val="12"/>
      <name val="黑体"/>
      <charset val="134"/>
    </font>
    <font>
      <sz val="12"/>
      <color rgb="FFFF0000"/>
      <name val="黑体"/>
      <charset val="134"/>
    </font>
    <font>
      <sz val="9"/>
      <name val="仿宋_GB2312"/>
      <charset val="134"/>
    </font>
    <font>
      <sz val="8"/>
      <name val="仿宋_GB2312"/>
      <charset val="134"/>
    </font>
    <font>
      <sz val="10"/>
      <color rgb="FFFF0000"/>
      <name val="仿宋_GB2312"/>
      <charset val="134"/>
    </font>
    <font>
      <strike/>
      <sz val="8"/>
      <name val="仿宋_GB2312"/>
      <charset val="134"/>
    </font>
    <font>
      <sz val="8"/>
      <name val="宋体"/>
      <charset val="134"/>
    </font>
    <font>
      <sz val="11"/>
      <color theme="1"/>
      <name val="仿宋"/>
      <charset val="134"/>
    </font>
    <font>
      <sz val="8"/>
      <color rgb="FF000000"/>
      <name val="仿宋_GB2312"/>
      <charset val="134"/>
    </font>
    <font>
      <sz val="10"/>
      <name val="仿宋_GB2312"/>
      <charset val="134"/>
    </font>
    <font>
      <sz val="22"/>
      <name val="方正小标宋_GBK"/>
      <charset val="134"/>
    </font>
    <font>
      <b/>
      <sz val="12"/>
      <name val="黑体"/>
      <charset val="134"/>
    </font>
    <font>
      <sz val="12"/>
      <name val="仿宋_GB2312"/>
      <charset val="134"/>
    </font>
    <font>
      <sz val="12"/>
      <color rgb="FFFF0000"/>
      <name val="仿宋_GB2312"/>
      <charset val="134"/>
    </font>
    <font>
      <sz val="11"/>
      <name val="仿宋_GB2312"/>
      <charset val="134"/>
    </font>
    <font>
      <strike/>
      <sz val="12"/>
      <color rgb="FFFF0000"/>
      <name val="仿宋_GB2312"/>
      <charset val="134"/>
    </font>
    <font>
      <strike/>
      <sz val="12"/>
      <name val="仿宋_GB2312"/>
      <charset val="134"/>
    </font>
    <font>
      <sz val="11"/>
      <name val="Times New Roman"/>
      <charset val="134"/>
    </font>
    <font>
      <b/>
      <sz val="12"/>
      <name val="宋体"/>
      <charset val="134"/>
    </font>
    <font>
      <b/>
      <sz val="12"/>
      <color theme="1"/>
      <name val="宋体"/>
      <charset val="134"/>
    </font>
    <font>
      <sz val="20"/>
      <name val="方正小标宋简体"/>
      <charset val="134"/>
    </font>
    <font>
      <sz val="20"/>
      <color theme="1"/>
      <name val="方正小标宋简体"/>
      <charset val="134"/>
    </font>
    <font>
      <sz val="12"/>
      <color theme="1"/>
      <name val="黑体"/>
      <charset val="134"/>
    </font>
    <font>
      <sz val="12"/>
      <color indexed="8"/>
      <name val="宋体"/>
      <charset val="134"/>
      <scheme val="minor"/>
    </font>
    <font>
      <sz val="12"/>
      <color theme="1"/>
      <name val="仿宋_GB2312"/>
      <charset val="134"/>
    </font>
    <font>
      <sz val="12"/>
      <color theme="1"/>
      <name val="宋体"/>
      <charset val="134"/>
      <scheme val="minor"/>
    </font>
    <font>
      <strike/>
      <sz val="11"/>
      <color theme="1"/>
      <name val="宋体"/>
      <charset val="134"/>
      <scheme val="minor"/>
    </font>
    <font>
      <sz val="10"/>
      <color theme="1"/>
      <name val="宋体"/>
      <charset val="134"/>
      <scheme val="minor"/>
    </font>
    <font>
      <sz val="10"/>
      <color theme="1"/>
      <name val="Times New Roman Regular"/>
      <charset val="134"/>
    </font>
    <font>
      <sz val="10"/>
      <color theme="1"/>
      <name val="宋体"/>
      <charset val="134"/>
    </font>
    <font>
      <sz val="22"/>
      <color theme="1"/>
      <name val="方正小标宋_GBK"/>
      <charset val="134"/>
    </font>
    <font>
      <sz val="16"/>
      <color theme="1"/>
      <name val="黑体"/>
      <charset val="134"/>
    </font>
    <font>
      <sz val="16"/>
      <name val="黑体"/>
      <charset val="134"/>
    </font>
    <font>
      <sz val="12"/>
      <color rgb="FF000000"/>
      <name val="仿宋_GB2312"/>
      <charset val="134"/>
    </font>
    <font>
      <strike/>
      <sz val="12"/>
      <color theme="1"/>
      <name val="仿宋_GB2312"/>
      <charset val="134"/>
    </font>
    <font>
      <sz val="11"/>
      <color rgb="FF000000"/>
      <name val="Arial"/>
      <charset val="204"/>
    </font>
    <font>
      <sz val="12"/>
      <color theme="1"/>
      <name val="Times New Roman Regular"/>
      <charset val="134"/>
    </font>
    <font>
      <sz val="11"/>
      <color theme="1"/>
      <name val="Times New Roman Regular"/>
      <charset val="134"/>
    </font>
    <font>
      <strike/>
      <sz val="12"/>
      <color theme="1"/>
      <name val="Times New Roman Regular"/>
      <charset val="134"/>
    </font>
    <font>
      <sz val="16"/>
      <color theme="1"/>
      <name val="Times New Roman Regular"/>
      <charset val="134"/>
    </font>
    <font>
      <sz val="12"/>
      <color indexed="8"/>
      <name val="仿宋_GB2312"/>
      <charset val="134"/>
    </font>
    <font>
      <sz val="12"/>
      <color theme="1"/>
      <name val="宋体"/>
      <charset val="134"/>
    </font>
    <font>
      <b/>
      <sz val="12"/>
      <color theme="1"/>
      <name val="Times New Roman Regular"/>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color rgb="FF000000"/>
      <name val="宋体"/>
      <charset val="134"/>
    </font>
    <font>
      <b/>
      <sz val="12"/>
      <color rgb="FFFF0000"/>
      <name val="仿宋_GB2312"/>
      <charset val="134"/>
    </font>
    <font>
      <b/>
      <sz val="8"/>
      <name val="仿宋_GB2312"/>
      <charset val="134"/>
    </font>
    <font>
      <b/>
      <sz val="12"/>
      <name val="Times New Roman"/>
      <charset val="134"/>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3">
    <border>
      <left/>
      <right/>
      <top/>
      <bottom/>
      <diagonal/>
    </border>
    <border>
      <left/>
      <right style="thin">
        <color auto="1"/>
      </right>
      <top/>
      <bottom/>
      <diagonal/>
    </border>
    <border>
      <left style="thin">
        <color auto="1"/>
      </left>
      <right/>
      <top/>
      <bottom/>
      <diagonal/>
    </border>
    <border>
      <left style="thin">
        <color auto="1"/>
      </left>
      <right style="thin">
        <color auto="1"/>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bottom style="thin">
        <color auto="1"/>
      </bottom>
      <diagonal/>
    </border>
    <border>
      <left style="thin">
        <color auto="1"/>
      </left>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style="thin">
        <color auto="1"/>
      </left>
      <right style="medium">
        <color auto="1"/>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style="thin">
        <color auto="1"/>
      </top>
      <bottom/>
      <diagonal/>
    </border>
    <border>
      <left/>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3">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51"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0" fillId="3" borderId="15" applyNumberFormat="0" applyFont="0" applyAlignment="0" applyProtection="0">
      <alignment vertical="center"/>
    </xf>
    <xf numFmtId="0" fontId="53"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55" fillId="0" borderId="0" applyNumberFormat="0" applyFill="0" applyBorder="0" applyAlignment="0" applyProtection="0">
      <alignment vertical="center"/>
    </xf>
    <xf numFmtId="0" fontId="56" fillId="0" borderId="16" applyNumberFormat="0" applyFill="0" applyAlignment="0" applyProtection="0">
      <alignment vertical="center"/>
    </xf>
    <xf numFmtId="0" fontId="57" fillId="0" borderId="16" applyNumberFormat="0" applyFill="0" applyAlignment="0" applyProtection="0">
      <alignment vertical="center"/>
    </xf>
    <xf numFmtId="0" fontId="58" fillId="0" borderId="17" applyNumberFormat="0" applyFill="0" applyAlignment="0" applyProtection="0">
      <alignment vertical="center"/>
    </xf>
    <xf numFmtId="0" fontId="58" fillId="0" borderId="0" applyNumberFormat="0" applyFill="0" applyBorder="0" applyAlignment="0" applyProtection="0">
      <alignment vertical="center"/>
    </xf>
    <xf numFmtId="0" fontId="59" fillId="4" borderId="18" applyNumberFormat="0" applyAlignment="0" applyProtection="0">
      <alignment vertical="center"/>
    </xf>
    <xf numFmtId="0" fontId="60" fillId="5" borderId="19" applyNumberFormat="0" applyAlignment="0" applyProtection="0">
      <alignment vertical="center"/>
    </xf>
    <xf numFmtId="0" fontId="61" fillId="5" borderId="18" applyNumberFormat="0" applyAlignment="0" applyProtection="0">
      <alignment vertical="center"/>
    </xf>
    <xf numFmtId="0" fontId="62" fillId="6" borderId="20" applyNumberFormat="0" applyAlignment="0" applyProtection="0">
      <alignment vertical="center"/>
    </xf>
    <xf numFmtId="0" fontId="63" fillId="0" borderId="21" applyNumberFormat="0" applyFill="0" applyAlignment="0" applyProtection="0">
      <alignment vertical="center"/>
    </xf>
    <xf numFmtId="0" fontId="64" fillId="0" borderId="22" applyNumberFormat="0" applyFill="0" applyAlignment="0" applyProtection="0">
      <alignment vertical="center"/>
    </xf>
    <xf numFmtId="0" fontId="65" fillId="7" borderId="0" applyNumberFormat="0" applyBorder="0" applyAlignment="0" applyProtection="0">
      <alignment vertical="center"/>
    </xf>
    <xf numFmtId="0" fontId="66" fillId="8" borderId="0" applyNumberFormat="0" applyBorder="0" applyAlignment="0" applyProtection="0">
      <alignment vertical="center"/>
    </xf>
    <xf numFmtId="0" fontId="67" fillId="9" borderId="0" applyNumberFormat="0" applyBorder="0" applyAlignment="0" applyProtection="0">
      <alignment vertical="center"/>
    </xf>
    <xf numFmtId="0" fontId="68" fillId="10" borderId="0" applyNumberFormat="0" applyBorder="0" applyAlignment="0" applyProtection="0">
      <alignment vertical="center"/>
    </xf>
    <xf numFmtId="0" fontId="69" fillId="11" borderId="0" applyNumberFormat="0" applyBorder="0" applyAlignment="0" applyProtection="0">
      <alignment vertical="center"/>
    </xf>
    <xf numFmtId="0" fontId="69" fillId="12" borderId="0" applyNumberFormat="0" applyBorder="0" applyAlignment="0" applyProtection="0">
      <alignment vertical="center"/>
    </xf>
    <xf numFmtId="0" fontId="68" fillId="13" borderId="0" applyNumberFormat="0" applyBorder="0" applyAlignment="0" applyProtection="0">
      <alignment vertical="center"/>
    </xf>
    <xf numFmtId="0" fontId="68" fillId="14" borderId="0" applyNumberFormat="0" applyBorder="0" applyAlignment="0" applyProtection="0">
      <alignment vertical="center"/>
    </xf>
    <xf numFmtId="0" fontId="69" fillId="15" borderId="0" applyNumberFormat="0" applyBorder="0" applyAlignment="0" applyProtection="0">
      <alignment vertical="center"/>
    </xf>
    <xf numFmtId="0" fontId="69" fillId="16" borderId="0" applyNumberFormat="0" applyBorder="0" applyAlignment="0" applyProtection="0">
      <alignment vertical="center"/>
    </xf>
    <xf numFmtId="0" fontId="68" fillId="17" borderId="0" applyNumberFormat="0" applyBorder="0" applyAlignment="0" applyProtection="0">
      <alignment vertical="center"/>
    </xf>
    <xf numFmtId="0" fontId="68" fillId="18" borderId="0" applyNumberFormat="0" applyBorder="0" applyAlignment="0" applyProtection="0">
      <alignment vertical="center"/>
    </xf>
    <xf numFmtId="0" fontId="69" fillId="19" borderId="0" applyNumberFormat="0" applyBorder="0" applyAlignment="0" applyProtection="0">
      <alignment vertical="center"/>
    </xf>
    <xf numFmtId="0" fontId="69" fillId="20" borderId="0" applyNumberFormat="0" applyBorder="0" applyAlignment="0" applyProtection="0">
      <alignment vertical="center"/>
    </xf>
    <xf numFmtId="0" fontId="68" fillId="21" borderId="0" applyNumberFormat="0" applyBorder="0" applyAlignment="0" applyProtection="0">
      <alignment vertical="center"/>
    </xf>
    <xf numFmtId="0" fontId="68" fillId="22" borderId="0" applyNumberFormat="0" applyBorder="0" applyAlignment="0" applyProtection="0">
      <alignment vertical="center"/>
    </xf>
    <xf numFmtId="0" fontId="69" fillId="23" borderId="0" applyNumberFormat="0" applyBorder="0" applyAlignment="0" applyProtection="0">
      <alignment vertical="center"/>
    </xf>
    <xf numFmtId="0" fontId="69" fillId="24" borderId="0" applyNumberFormat="0" applyBorder="0" applyAlignment="0" applyProtection="0">
      <alignment vertical="center"/>
    </xf>
    <xf numFmtId="0" fontId="68" fillId="25" borderId="0" applyNumberFormat="0" applyBorder="0" applyAlignment="0" applyProtection="0">
      <alignment vertical="center"/>
    </xf>
    <xf numFmtId="0" fontId="68" fillId="26" borderId="0" applyNumberFormat="0" applyBorder="0" applyAlignment="0" applyProtection="0">
      <alignment vertical="center"/>
    </xf>
    <xf numFmtId="0" fontId="69" fillId="27" borderId="0" applyNumberFormat="0" applyBorder="0" applyAlignment="0" applyProtection="0">
      <alignment vertical="center"/>
    </xf>
    <xf numFmtId="0" fontId="69" fillId="28" borderId="0" applyNumberFormat="0" applyBorder="0" applyAlignment="0" applyProtection="0">
      <alignment vertical="center"/>
    </xf>
    <xf numFmtId="0" fontId="68" fillId="29" borderId="0" applyNumberFormat="0" applyBorder="0" applyAlignment="0" applyProtection="0">
      <alignment vertical="center"/>
    </xf>
    <xf numFmtId="0" fontId="68" fillId="30" borderId="0" applyNumberFormat="0" applyBorder="0" applyAlignment="0" applyProtection="0">
      <alignment vertical="center"/>
    </xf>
    <xf numFmtId="0" fontId="69" fillId="31" borderId="0" applyNumberFormat="0" applyBorder="0" applyAlignment="0" applyProtection="0">
      <alignment vertical="center"/>
    </xf>
    <xf numFmtId="0" fontId="69" fillId="32" borderId="0" applyNumberFormat="0" applyBorder="0" applyAlignment="0" applyProtection="0">
      <alignment vertical="center"/>
    </xf>
    <xf numFmtId="0" fontId="68" fillId="33" borderId="0" applyNumberFormat="0" applyBorder="0" applyAlignment="0" applyProtection="0">
      <alignment vertical="center"/>
    </xf>
    <xf numFmtId="0" fontId="0" fillId="0" borderId="0"/>
    <xf numFmtId="0" fontId="0" fillId="0" borderId="0">
      <alignment vertical="center"/>
    </xf>
    <xf numFmtId="0" fontId="0" fillId="0" borderId="0">
      <alignment vertical="center"/>
    </xf>
    <xf numFmtId="0" fontId="70" fillId="0" borderId="0">
      <alignment vertical="center"/>
    </xf>
  </cellStyleXfs>
  <cellXfs count="196">
    <xf numFmtId="0" fontId="0" fillId="0" borderId="0" xfId="0"/>
    <xf numFmtId="0" fontId="1" fillId="0" borderId="0" xfId="0" applyFont="1" applyFill="1" applyAlignment="1">
      <alignment vertical="center" wrapText="1"/>
    </xf>
    <xf numFmtId="0" fontId="2" fillId="0" borderId="0" xfId="0" applyFont="1" applyFill="1" applyAlignment="1">
      <alignment vertical="center" wrapText="1"/>
    </xf>
    <xf numFmtId="0" fontId="3" fillId="0" borderId="0" xfId="0" applyFont="1" applyFill="1" applyAlignment="1">
      <alignment vertical="center" wrapText="1"/>
    </xf>
    <xf numFmtId="0" fontId="1" fillId="2" borderId="0" xfId="0" applyFont="1" applyFill="1" applyAlignment="1">
      <alignment vertical="center" wrapText="1"/>
    </xf>
    <xf numFmtId="0" fontId="1" fillId="0" borderId="0" xfId="0" applyFont="1" applyFill="1" applyAlignment="1">
      <alignment horizontal="center" vertical="center" wrapText="1"/>
    </xf>
    <xf numFmtId="0" fontId="4" fillId="0" borderId="0" xfId="0" applyFont="1" applyFill="1" applyAlignment="1">
      <alignment vertical="center" wrapText="1"/>
    </xf>
    <xf numFmtId="0" fontId="5" fillId="2" borderId="0" xfId="0" applyFont="1" applyFill="1" applyAlignment="1">
      <alignment vertical="center" wrapText="1"/>
    </xf>
    <xf numFmtId="0" fontId="5" fillId="0" borderId="0" xfId="0" applyFont="1" applyFill="1" applyAlignment="1">
      <alignment horizontal="left" vertical="center" wrapText="1"/>
    </xf>
    <xf numFmtId="0" fontId="5" fillId="0" borderId="0" xfId="0" applyFont="1" applyFill="1" applyAlignment="1">
      <alignment vertical="center" wrapText="1"/>
    </xf>
    <xf numFmtId="0" fontId="6" fillId="0" borderId="0" xfId="0" applyFont="1" applyFill="1" applyAlignment="1">
      <alignment vertical="center" wrapText="1"/>
    </xf>
    <xf numFmtId="0" fontId="1" fillId="0" borderId="0" xfId="0" applyFont="1" applyAlignment="1">
      <alignment vertical="center" wrapText="1"/>
    </xf>
    <xf numFmtId="0" fontId="1" fillId="0" borderId="0" xfId="0" applyFont="1" applyFill="1" applyAlignment="1">
      <alignment horizontal="left" vertical="center" wrapText="1"/>
    </xf>
    <xf numFmtId="0" fontId="2" fillId="0" borderId="0" xfId="0" applyFont="1" applyFill="1" applyAlignment="1">
      <alignment horizontal="center" vertical="center" wrapText="1"/>
    </xf>
    <xf numFmtId="0" fontId="7" fillId="0" borderId="0" xfId="0" applyFont="1" applyFill="1" applyAlignment="1">
      <alignment horizontal="center" vertical="center" wrapText="1"/>
    </xf>
    <xf numFmtId="0" fontId="8" fillId="2" borderId="0" xfId="0" applyFont="1" applyFill="1" applyAlignment="1">
      <alignment horizontal="center" vertical="center" wrapText="1"/>
    </xf>
    <xf numFmtId="0" fontId="8" fillId="0" borderId="1" xfId="0" applyFont="1" applyFill="1" applyBorder="1" applyAlignment="1">
      <alignment horizontal="center" vertical="center" wrapText="1"/>
    </xf>
    <xf numFmtId="0" fontId="8" fillId="0" borderId="2" xfId="0" applyFont="1" applyFill="1" applyBorder="1" applyAlignment="1">
      <alignment horizontal="center" vertical="center" wrapText="1"/>
    </xf>
    <xf numFmtId="0" fontId="9" fillId="0" borderId="0" xfId="0" applyFont="1" applyFill="1" applyAlignment="1">
      <alignment vertical="center" wrapText="1"/>
    </xf>
    <xf numFmtId="0" fontId="2" fillId="0" borderId="3"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8" fillId="0" borderId="3" xfId="0" applyFont="1" applyFill="1" applyBorder="1" applyAlignment="1">
      <alignment horizontal="left" vertical="center" wrapText="1"/>
    </xf>
    <xf numFmtId="0" fontId="8" fillId="0" borderId="3" xfId="0" applyFont="1" applyFill="1" applyBorder="1" applyAlignment="1">
      <alignment horizontal="center" vertical="center" wrapText="1"/>
    </xf>
    <xf numFmtId="0" fontId="7" fillId="0" borderId="3" xfId="0" applyFont="1" applyFill="1" applyBorder="1" applyAlignment="1">
      <alignment horizontal="center" vertical="center" wrapText="1"/>
    </xf>
    <xf numFmtId="0" fontId="10" fillId="0" borderId="3" xfId="0" applyFont="1" applyFill="1" applyBorder="1" applyAlignment="1">
      <alignment horizontal="center" vertical="center" wrapText="1"/>
    </xf>
    <xf numFmtId="0" fontId="11" fillId="0" borderId="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0" borderId="3" xfId="0" applyFont="1" applyFill="1" applyBorder="1" applyAlignment="1">
      <alignment horizontal="left" vertical="center" wrapText="1"/>
    </xf>
    <xf numFmtId="0" fontId="12" fillId="0" borderId="0" xfId="0" applyFont="1" applyFill="1" applyAlignment="1">
      <alignment vertical="center" wrapText="1"/>
    </xf>
    <xf numFmtId="0" fontId="13" fillId="2" borderId="3" xfId="0" applyFont="1" applyFill="1" applyBorder="1" applyAlignment="1">
      <alignment horizontal="center" vertical="center" wrapText="1"/>
    </xf>
    <xf numFmtId="0" fontId="11" fillId="2" borderId="4" xfId="0" applyFont="1" applyFill="1" applyBorder="1" applyAlignment="1">
      <alignment horizontal="center" vertical="center" wrapText="1"/>
    </xf>
    <xf numFmtId="0" fontId="11" fillId="0" borderId="5" xfId="0" applyFont="1" applyFill="1" applyBorder="1" applyAlignment="1">
      <alignment horizontal="center" vertical="center" wrapText="1"/>
    </xf>
    <xf numFmtId="0" fontId="11" fillId="0" borderId="6" xfId="0" applyFont="1" applyFill="1" applyBorder="1" applyAlignment="1">
      <alignment horizontal="center" vertical="center" wrapText="1"/>
    </xf>
    <xf numFmtId="0" fontId="11" fillId="0" borderId="7" xfId="0" applyFont="1" applyFill="1" applyBorder="1" applyAlignment="1">
      <alignment horizontal="center" vertical="center" wrapText="1"/>
    </xf>
    <xf numFmtId="0" fontId="11" fillId="0" borderId="8" xfId="0" applyFont="1" applyFill="1" applyBorder="1" applyAlignment="1">
      <alignment horizontal="center" vertical="center" wrapText="1"/>
    </xf>
    <xf numFmtId="0" fontId="11" fillId="0" borderId="9" xfId="0" applyFont="1" applyFill="1" applyBorder="1" applyAlignment="1">
      <alignment horizontal="center" vertical="center" wrapText="1"/>
    </xf>
    <xf numFmtId="0" fontId="10" fillId="0" borderId="3" xfId="0" applyFont="1" applyFill="1" applyBorder="1" applyAlignment="1">
      <alignment vertical="center" wrapText="1"/>
    </xf>
    <xf numFmtId="0" fontId="12" fillId="0" borderId="0" xfId="0" applyFont="1" applyFill="1" applyAlignment="1">
      <alignment horizontal="center" vertical="center" wrapText="1"/>
    </xf>
    <xf numFmtId="0" fontId="3" fillId="0" borderId="0" xfId="0" applyFont="1" applyFill="1" applyAlignment="1">
      <alignment horizontal="center" vertical="center" wrapText="1"/>
    </xf>
    <xf numFmtId="0" fontId="11" fillId="0" borderId="3" xfId="0" applyFont="1" applyFill="1" applyBorder="1" applyAlignment="1">
      <alignment vertical="center" wrapText="1"/>
    </xf>
    <xf numFmtId="0" fontId="11" fillId="2" borderId="3" xfId="0" applyFont="1" applyFill="1" applyBorder="1" applyAlignment="1">
      <alignment vertical="center" wrapText="1"/>
    </xf>
    <xf numFmtId="176" fontId="11" fillId="0" borderId="4" xfId="0" applyNumberFormat="1" applyFont="1" applyFill="1" applyBorder="1" applyAlignment="1">
      <alignment horizontal="right" vertical="center"/>
    </xf>
    <xf numFmtId="0" fontId="11" fillId="2" borderId="5" xfId="0" applyFont="1" applyFill="1" applyBorder="1" applyAlignment="1">
      <alignment horizontal="center" vertical="center" wrapText="1"/>
    </xf>
    <xf numFmtId="0" fontId="11" fillId="2" borderId="8" xfId="0" applyFont="1" applyFill="1" applyBorder="1" applyAlignment="1">
      <alignment horizontal="center" vertical="center" wrapText="1"/>
    </xf>
    <xf numFmtId="0" fontId="14" fillId="0" borderId="3" xfId="0" applyFont="1" applyFill="1" applyBorder="1" applyAlignment="1">
      <alignment horizontal="left" vertical="center" wrapText="1"/>
    </xf>
    <xf numFmtId="0" fontId="11" fillId="2" borderId="3" xfId="52" applyFont="1" applyFill="1" applyBorder="1" applyAlignment="1">
      <alignment horizontal="center" vertical="center" wrapText="1"/>
    </xf>
    <xf numFmtId="0" fontId="11" fillId="2" borderId="3" xfId="51" applyFont="1" applyFill="1" applyBorder="1" applyAlignment="1">
      <alignment horizontal="center" vertical="center" wrapText="1"/>
    </xf>
    <xf numFmtId="49" fontId="11" fillId="2" borderId="3" xfId="51" applyNumberFormat="1" applyFont="1" applyFill="1" applyBorder="1" applyAlignment="1">
      <alignment horizontal="center" vertical="center" wrapText="1"/>
    </xf>
    <xf numFmtId="0" fontId="11" fillId="2" borderId="10" xfId="0" applyFont="1" applyFill="1" applyBorder="1" applyAlignment="1">
      <alignment horizontal="center" vertical="center" wrapText="1"/>
    </xf>
    <xf numFmtId="0" fontId="10" fillId="2" borderId="3" xfId="0" applyFont="1" applyFill="1" applyBorder="1" applyAlignment="1">
      <alignment horizontal="center" vertical="center" wrapText="1"/>
    </xf>
    <xf numFmtId="0" fontId="10" fillId="2" borderId="3" xfId="0" applyFont="1" applyFill="1" applyBorder="1" applyAlignment="1">
      <alignment vertical="center" wrapText="1"/>
    </xf>
    <xf numFmtId="0" fontId="11" fillId="2" borderId="3" xfId="0" applyFont="1" applyFill="1" applyBorder="1" applyAlignment="1">
      <alignment horizontal="left" vertical="center" wrapText="1"/>
    </xf>
    <xf numFmtId="0" fontId="6" fillId="2" borderId="0" xfId="0" applyFont="1" applyFill="1" applyAlignment="1">
      <alignment vertical="center" wrapText="1"/>
    </xf>
    <xf numFmtId="0" fontId="15" fillId="0" borderId="0" xfId="0" applyFont="1" applyFill="1" applyAlignment="1">
      <alignment horizontal="right" vertical="center"/>
    </xf>
    <xf numFmtId="0" fontId="16" fillId="0" borderId="0" xfId="0" applyFont="1" applyFill="1" applyAlignment="1">
      <alignment vertical="center" wrapText="1"/>
    </xf>
    <xf numFmtId="0" fontId="17" fillId="2" borderId="0" xfId="0" applyFont="1" applyFill="1" applyAlignment="1">
      <alignment vertical="center" wrapText="1"/>
    </xf>
    <xf numFmtId="0" fontId="17" fillId="0" borderId="0" xfId="0" applyFont="1" applyFill="1" applyAlignment="1">
      <alignment horizontal="left" vertical="center" wrapText="1"/>
    </xf>
    <xf numFmtId="0" fontId="17" fillId="0" borderId="0" xfId="0" applyFont="1" applyFill="1" applyAlignment="1">
      <alignment vertical="center" wrapText="1"/>
    </xf>
    <xf numFmtId="0" fontId="5" fillId="0" borderId="0" xfId="0" applyFont="1" applyFill="1" applyAlignment="1">
      <alignment horizontal="center" vertical="center" wrapText="1"/>
    </xf>
    <xf numFmtId="0" fontId="8" fillId="0" borderId="0" xfId="0" applyFont="1" applyFill="1" applyAlignment="1">
      <alignment vertical="center" wrapText="1"/>
    </xf>
    <xf numFmtId="0" fontId="18" fillId="0" borderId="0" xfId="0" applyFont="1" applyFill="1" applyAlignment="1">
      <alignment horizontal="center" vertical="center" wrapText="1"/>
    </xf>
    <xf numFmtId="0" fontId="19" fillId="0" borderId="3" xfId="0" applyFont="1" applyFill="1" applyBorder="1" applyAlignment="1">
      <alignment horizontal="center" vertical="center" wrapText="1"/>
    </xf>
    <xf numFmtId="177" fontId="19" fillId="0" borderId="3" xfId="0" applyNumberFormat="1" applyFont="1" applyFill="1" applyBorder="1" applyAlignment="1">
      <alignment horizontal="center" vertical="center" wrapText="1"/>
    </xf>
    <xf numFmtId="0" fontId="20" fillId="0" borderId="3" xfId="0" applyFont="1" applyFill="1" applyBorder="1" applyAlignment="1">
      <alignment horizontal="center" vertical="center" wrapText="1"/>
    </xf>
    <xf numFmtId="0" fontId="20" fillId="2" borderId="3" xfId="0" applyFont="1" applyFill="1" applyBorder="1" applyAlignment="1">
      <alignment horizontal="center" vertical="center" wrapText="1"/>
    </xf>
    <xf numFmtId="49" fontId="20" fillId="2" borderId="3" xfId="51" applyNumberFormat="1" applyFont="1" applyFill="1" applyBorder="1" applyAlignment="1">
      <alignment horizontal="center" vertical="center" wrapText="1"/>
    </xf>
    <xf numFmtId="0" fontId="20" fillId="2" borderId="3" xfId="51" applyFont="1" applyFill="1" applyBorder="1" applyAlignment="1">
      <alignment horizontal="center" vertical="center" wrapText="1"/>
    </xf>
    <xf numFmtId="0" fontId="20" fillId="2" borderId="3" xfId="52" applyFont="1" applyFill="1" applyBorder="1" applyAlignment="1">
      <alignment horizontal="center" vertical="center" wrapText="1"/>
    </xf>
    <xf numFmtId="0" fontId="8" fillId="2" borderId="0" xfId="0" applyFont="1" applyFill="1" applyAlignment="1">
      <alignment vertical="center" wrapText="1"/>
    </xf>
    <xf numFmtId="0" fontId="20" fillId="0" borderId="0" xfId="0" applyFont="1" applyFill="1" applyAlignment="1">
      <alignment vertical="center"/>
    </xf>
    <xf numFmtId="0" fontId="20" fillId="0" borderId="0" xfId="0" applyFont="1" applyFill="1" applyBorder="1" applyAlignment="1">
      <alignment vertical="center"/>
    </xf>
    <xf numFmtId="0" fontId="21" fillId="0" borderId="0" xfId="0" applyFont="1" applyFill="1" applyAlignment="1">
      <alignment vertical="center"/>
    </xf>
    <xf numFmtId="0" fontId="22" fillId="0" borderId="0" xfId="0" applyFont="1" applyFill="1" applyAlignment="1">
      <alignment vertical="center"/>
    </xf>
    <xf numFmtId="0" fontId="20" fillId="0" borderId="0" xfId="0" applyFont="1" applyFill="1" applyAlignment="1">
      <alignment horizontal="left" vertical="top"/>
    </xf>
    <xf numFmtId="0" fontId="23" fillId="0" borderId="0" xfId="0" applyFont="1" applyFill="1" applyAlignment="1">
      <alignment vertical="center"/>
    </xf>
    <xf numFmtId="0" fontId="24" fillId="0" borderId="0" xfId="0" applyFont="1" applyFill="1" applyAlignment="1">
      <alignment vertical="center"/>
    </xf>
    <xf numFmtId="0" fontId="20" fillId="2" borderId="0" xfId="0" applyFont="1" applyFill="1" applyAlignment="1">
      <alignment vertical="center"/>
    </xf>
    <xf numFmtId="49" fontId="25" fillId="2" borderId="0" xfId="0" applyNumberFormat="1" applyFont="1" applyFill="1" applyAlignment="1">
      <alignment horizontal="center" vertical="center"/>
    </xf>
    <xf numFmtId="0" fontId="5" fillId="2" borderId="0" xfId="0" applyFont="1" applyFill="1" applyAlignment="1">
      <alignment horizontal="center" vertical="center" wrapText="1"/>
    </xf>
    <xf numFmtId="0" fontId="5" fillId="2" borderId="0" xfId="0" applyFont="1" applyFill="1" applyAlignment="1">
      <alignment vertical="center"/>
    </xf>
    <xf numFmtId="0" fontId="5" fillId="2" borderId="0" xfId="0" applyFont="1" applyFill="1" applyAlignment="1">
      <alignment horizontal="center" vertical="center"/>
    </xf>
    <xf numFmtId="0" fontId="0" fillId="2" borderId="0" xfId="0" applyFont="1" applyFill="1" applyAlignment="1">
      <alignment horizontal="center" vertical="center"/>
    </xf>
    <xf numFmtId="49" fontId="26" fillId="2" borderId="0" xfId="0" applyNumberFormat="1" applyFont="1" applyFill="1" applyAlignment="1">
      <alignment horizontal="left" vertical="center"/>
    </xf>
    <xf numFmtId="49" fontId="26" fillId="2" borderId="0" xfId="0" applyNumberFormat="1" applyFont="1" applyFill="1" applyAlignment="1">
      <alignment horizontal="center" vertical="center"/>
    </xf>
    <xf numFmtId="49" fontId="27" fillId="2" borderId="0" xfId="0" applyNumberFormat="1" applyFont="1" applyFill="1" applyAlignment="1">
      <alignment horizontal="center" vertical="center"/>
    </xf>
    <xf numFmtId="49" fontId="28" fillId="2" borderId="0" xfId="0" applyNumberFormat="1" applyFont="1" applyFill="1" applyAlignment="1">
      <alignment horizontal="center" vertical="center" wrapText="1"/>
    </xf>
    <xf numFmtId="49" fontId="29" fillId="2" borderId="0" xfId="0" applyNumberFormat="1" applyFont="1" applyFill="1" applyAlignment="1">
      <alignment horizontal="center" vertical="center" wrapText="1"/>
    </xf>
    <xf numFmtId="49" fontId="8" fillId="2" borderId="3" xfId="0" applyNumberFormat="1" applyFont="1" applyFill="1" applyBorder="1" applyAlignment="1">
      <alignment horizontal="center" vertical="center" wrapText="1"/>
    </xf>
    <xf numFmtId="49" fontId="30" fillId="0" borderId="3" xfId="0" applyNumberFormat="1" applyFont="1" applyFill="1" applyBorder="1" applyAlignment="1">
      <alignment horizontal="center" vertical="center" wrapText="1"/>
    </xf>
    <xf numFmtId="49" fontId="20" fillId="0" borderId="3" xfId="0" applyNumberFormat="1" applyFont="1" applyFill="1" applyBorder="1" applyAlignment="1">
      <alignment horizontal="center" vertical="center" wrapText="1"/>
    </xf>
    <xf numFmtId="0" fontId="31" fillId="0" borderId="3" xfId="0" applyFont="1" applyFill="1" applyBorder="1" applyAlignment="1">
      <alignment horizontal="center" vertical="center"/>
    </xf>
    <xf numFmtId="0" fontId="20" fillId="0" borderId="3" xfId="0" applyFont="1" applyFill="1" applyBorder="1" applyAlignment="1">
      <alignment vertical="center" wrapText="1"/>
    </xf>
    <xf numFmtId="0" fontId="20" fillId="0" borderId="3" xfId="0" applyFont="1" applyFill="1" applyBorder="1" applyAlignment="1">
      <alignment horizontal="left" vertical="center" wrapText="1"/>
    </xf>
    <xf numFmtId="0" fontId="32" fillId="0" borderId="3" xfId="0" applyFont="1" applyFill="1" applyBorder="1" applyAlignment="1">
      <alignment horizontal="center" vertical="center"/>
    </xf>
    <xf numFmtId="0" fontId="20" fillId="0" borderId="3" xfId="0" applyFont="1" applyFill="1" applyBorder="1" applyAlignment="1">
      <alignment horizontal="left" vertical="center"/>
    </xf>
    <xf numFmtId="0" fontId="20" fillId="0" borderId="3" xfId="0" applyFont="1" applyFill="1" applyBorder="1" applyAlignment="1">
      <alignment vertical="center"/>
    </xf>
    <xf numFmtId="0" fontId="20" fillId="0" borderId="3" xfId="0" applyFont="1" applyFill="1" applyBorder="1" applyAlignment="1">
      <alignment horizontal="center" vertical="center"/>
    </xf>
    <xf numFmtId="0" fontId="32" fillId="0" borderId="3" xfId="0" applyFont="1" applyFill="1" applyBorder="1" applyAlignment="1">
      <alignment horizontal="left" vertical="center" wrapText="1"/>
    </xf>
    <xf numFmtId="0" fontId="24" fillId="0" borderId="3" xfId="0" applyFont="1" applyFill="1" applyBorder="1" applyAlignment="1">
      <alignment horizontal="left" vertical="center" wrapText="1"/>
    </xf>
    <xf numFmtId="49" fontId="20" fillId="0" borderId="5" xfId="0" applyNumberFormat="1" applyFont="1" applyFill="1" applyBorder="1" applyAlignment="1">
      <alignment horizontal="left" vertical="center" wrapText="1"/>
    </xf>
    <xf numFmtId="49" fontId="20" fillId="0" borderId="11" xfId="0" applyNumberFormat="1" applyFont="1" applyFill="1" applyBorder="1" applyAlignment="1">
      <alignment horizontal="center" vertical="center" wrapText="1"/>
    </xf>
    <xf numFmtId="49" fontId="20" fillId="0" borderId="11" xfId="0" applyNumberFormat="1" applyFont="1" applyFill="1" applyBorder="1" applyAlignment="1">
      <alignment horizontal="left" vertical="center" wrapText="1"/>
    </xf>
    <xf numFmtId="49" fontId="20" fillId="0" borderId="12" xfId="0" applyNumberFormat="1" applyFont="1" applyFill="1" applyBorder="1" applyAlignment="1">
      <alignment horizontal="left" vertical="center" wrapText="1"/>
    </xf>
    <xf numFmtId="49" fontId="20" fillId="2" borderId="0" xfId="0" applyNumberFormat="1" applyFont="1" applyFill="1" applyAlignment="1">
      <alignment vertical="center"/>
    </xf>
    <xf numFmtId="49" fontId="20" fillId="2" borderId="0" xfId="0" applyNumberFormat="1" applyFont="1" applyFill="1" applyAlignment="1">
      <alignment horizontal="center" vertical="center"/>
    </xf>
    <xf numFmtId="0" fontId="20" fillId="2" borderId="0" xfId="0" applyFont="1" applyFill="1" applyAlignment="1">
      <alignment horizontal="center" vertical="center" wrapText="1"/>
    </xf>
    <xf numFmtId="0" fontId="20" fillId="2" borderId="0" xfId="0" applyFont="1" applyFill="1" applyAlignment="1">
      <alignment vertical="center" wrapText="1"/>
    </xf>
    <xf numFmtId="0" fontId="32" fillId="2" borderId="0" xfId="0" applyFont="1" applyFill="1" applyAlignment="1">
      <alignment vertical="center"/>
    </xf>
    <xf numFmtId="0" fontId="20" fillId="2" borderId="0" xfId="0" applyFont="1" applyFill="1" applyAlignment="1">
      <alignment horizontal="center" vertical="center"/>
    </xf>
    <xf numFmtId="0" fontId="32" fillId="2" borderId="0" xfId="0" applyFont="1" applyFill="1" applyAlignment="1">
      <alignment horizontal="center" vertical="center"/>
    </xf>
    <xf numFmtId="0" fontId="33" fillId="2" borderId="0" xfId="0" applyFont="1" applyFill="1" applyAlignment="1">
      <alignment vertical="center"/>
    </xf>
    <xf numFmtId="0" fontId="34" fillId="2" borderId="0" xfId="0" applyFont="1" applyFill="1" applyAlignment="1">
      <alignment vertical="center"/>
    </xf>
    <xf numFmtId="0" fontId="0" fillId="0" borderId="0" xfId="0" applyAlignment="1">
      <alignment vertical="center"/>
    </xf>
    <xf numFmtId="0" fontId="0" fillId="2" borderId="0" xfId="0" applyFill="1" applyAlignment="1">
      <alignment vertical="center"/>
    </xf>
    <xf numFmtId="0" fontId="0" fillId="2" borderId="0" xfId="0" applyFill="1" applyAlignment="1">
      <alignment horizontal="left" vertical="center"/>
    </xf>
    <xf numFmtId="49" fontId="35" fillId="0" borderId="0" xfId="0" applyNumberFormat="1" applyFont="1" applyAlignment="1">
      <alignment vertical="center"/>
    </xf>
    <xf numFmtId="0" fontId="35" fillId="0" borderId="0" xfId="0" applyFont="1" applyAlignment="1">
      <alignment vertical="center"/>
    </xf>
    <xf numFmtId="0" fontId="36" fillId="2" borderId="0" xfId="0" applyFont="1" applyFill="1" applyAlignment="1">
      <alignment horizontal="left" vertical="center"/>
    </xf>
    <xf numFmtId="0" fontId="37" fillId="2" borderId="0" xfId="0" applyFont="1" applyFill="1" applyAlignment="1">
      <alignment horizontal="left" vertical="center"/>
    </xf>
    <xf numFmtId="0" fontId="30" fillId="0" borderId="3" xfId="0" applyFont="1" applyFill="1" applyBorder="1" applyAlignment="1">
      <alignment horizontal="left" vertical="center"/>
    </xf>
    <xf numFmtId="49" fontId="38" fillId="0" borderId="3" xfId="0" applyNumberFormat="1" applyFont="1" applyFill="1" applyBorder="1" applyAlignment="1">
      <alignment horizontal="center" vertical="center"/>
    </xf>
    <xf numFmtId="0" fontId="39" fillId="0" borderId="3" xfId="0" applyFont="1" applyFill="1" applyBorder="1" applyAlignment="1">
      <alignment horizontal="center" vertical="center" wrapText="1"/>
    </xf>
    <xf numFmtId="0" fontId="40" fillId="0" borderId="3" xfId="50" applyNumberFormat="1" applyFont="1" applyFill="1" applyBorder="1" applyAlignment="1">
      <alignment horizontal="center" vertical="center" wrapText="1"/>
    </xf>
    <xf numFmtId="0" fontId="39" fillId="0" borderId="3" xfId="50" applyFont="1" applyFill="1" applyBorder="1" applyAlignment="1">
      <alignment horizontal="center" vertical="center" wrapText="1"/>
    </xf>
    <xf numFmtId="0" fontId="39" fillId="0" borderId="3" xfId="50" applyFont="1" applyFill="1" applyBorder="1" applyAlignment="1">
      <alignment horizontal="left" vertical="center" wrapText="1"/>
    </xf>
    <xf numFmtId="0" fontId="32" fillId="0" borderId="3" xfId="0" applyFont="1" applyFill="1" applyBorder="1" applyAlignment="1">
      <alignment horizontal="center" vertical="center"/>
    </xf>
    <xf numFmtId="0" fontId="32" fillId="0" borderId="3" xfId="0" applyFont="1" applyFill="1" applyBorder="1" applyAlignment="1">
      <alignment horizontal="left" vertical="center" wrapText="1"/>
    </xf>
    <xf numFmtId="0" fontId="32" fillId="0" borderId="3" xfId="0" applyFont="1" applyFill="1" applyBorder="1" applyAlignment="1">
      <alignment horizontal="center" vertical="center" wrapText="1"/>
    </xf>
    <xf numFmtId="49" fontId="32" fillId="0" borderId="3" xfId="0" applyNumberFormat="1" applyFont="1" applyFill="1" applyBorder="1" applyAlignment="1">
      <alignment horizontal="left" vertical="center" wrapText="1"/>
    </xf>
    <xf numFmtId="49" fontId="32" fillId="0" borderId="3" xfId="0" applyNumberFormat="1" applyFont="1" applyFill="1" applyBorder="1" applyAlignment="1">
      <alignment vertical="center" wrapText="1"/>
    </xf>
    <xf numFmtId="0" fontId="32" fillId="0" borderId="3" xfId="0" applyFont="1" applyFill="1" applyBorder="1" applyAlignment="1">
      <alignment vertical="center" wrapText="1"/>
    </xf>
    <xf numFmtId="49" fontId="32" fillId="0" borderId="3" xfId="0" applyNumberFormat="1" applyFont="1" applyFill="1" applyBorder="1" applyAlignment="1">
      <alignment horizontal="center" vertical="center" wrapText="1"/>
    </xf>
    <xf numFmtId="0" fontId="32" fillId="0" borderId="3" xfId="0" applyFont="1" applyFill="1" applyBorder="1" applyAlignment="1">
      <alignment horizontal="left" vertical="center"/>
    </xf>
    <xf numFmtId="49" fontId="32" fillId="0" borderId="3" xfId="0" applyNumberFormat="1" applyFont="1" applyFill="1" applyBorder="1" applyAlignment="1">
      <alignment vertical="center"/>
    </xf>
    <xf numFmtId="0" fontId="32" fillId="0" borderId="3" xfId="0" applyFont="1" applyFill="1" applyBorder="1" applyAlignment="1">
      <alignment vertical="center"/>
    </xf>
    <xf numFmtId="0" fontId="41" fillId="0" borderId="3" xfId="0" applyFont="1" applyFill="1" applyBorder="1" applyAlignment="1">
      <alignment vertical="center" wrapText="1"/>
    </xf>
    <xf numFmtId="0" fontId="42" fillId="0" borderId="3" xfId="0" applyFont="1" applyFill="1" applyBorder="1" applyAlignment="1">
      <alignment horizontal="left" vertical="center" wrapText="1"/>
    </xf>
    <xf numFmtId="0" fontId="41" fillId="0" borderId="3" xfId="0" applyFont="1" applyBorder="1" applyAlignment="1">
      <alignment horizontal="left" vertical="center" wrapText="1"/>
    </xf>
    <xf numFmtId="49" fontId="32" fillId="0" borderId="3" xfId="0" applyNumberFormat="1" applyFont="1" applyFill="1" applyBorder="1" applyAlignment="1">
      <alignment horizontal="center" vertical="center"/>
    </xf>
    <xf numFmtId="0" fontId="42" fillId="0" borderId="3" xfId="0" applyFont="1" applyFill="1" applyBorder="1" applyAlignment="1">
      <alignment horizontal="left" vertical="center"/>
    </xf>
    <xf numFmtId="0" fontId="0" fillId="0" borderId="0" xfId="0" applyFont="1" applyFill="1" applyAlignment="1">
      <alignment vertical="center"/>
    </xf>
    <xf numFmtId="0" fontId="0" fillId="0" borderId="0" xfId="0" applyFill="1" applyAlignment="1">
      <alignment horizontal="center" vertical="center"/>
    </xf>
    <xf numFmtId="0" fontId="1" fillId="0" borderId="0" xfId="0" applyFont="1" applyFill="1" applyAlignment="1">
      <alignment horizontal="center" vertical="center" wrapText="1"/>
    </xf>
    <xf numFmtId="0" fontId="1" fillId="0" borderId="0" xfId="0" applyFont="1" applyFill="1" applyAlignment="1">
      <alignment horizontal="left" vertical="center" wrapText="1"/>
    </xf>
    <xf numFmtId="0" fontId="1" fillId="0" borderId="0" xfId="0" applyFont="1" applyFill="1" applyAlignment="1">
      <alignment vertical="center" wrapText="1"/>
    </xf>
    <xf numFmtId="0" fontId="0" fillId="0" borderId="0" xfId="0" applyFill="1" applyAlignment="1">
      <alignment vertical="center"/>
    </xf>
    <xf numFmtId="0" fontId="2" fillId="0" borderId="0" xfId="0" applyFont="1" applyFill="1" applyAlignment="1">
      <alignment horizontal="left" vertical="center" wrapText="1"/>
    </xf>
    <xf numFmtId="0" fontId="38" fillId="0" borderId="0" xfId="0" applyFont="1" applyFill="1" applyAlignment="1">
      <alignment horizontal="center" vertical="center"/>
    </xf>
    <xf numFmtId="177" fontId="30" fillId="0" borderId="3" xfId="0" applyNumberFormat="1" applyFont="1" applyFill="1" applyBorder="1" applyAlignment="1">
      <alignment horizontal="center" vertical="center" wrapText="1"/>
    </xf>
    <xf numFmtId="177" fontId="8" fillId="0" borderId="3" xfId="0" applyNumberFormat="1" applyFont="1" applyFill="1" applyBorder="1" applyAlignment="1">
      <alignment horizontal="center" vertical="center" wrapText="1"/>
    </xf>
    <xf numFmtId="0" fontId="43" fillId="0" borderId="0" xfId="0" applyFont="1" applyFill="1" applyAlignment="1"/>
    <xf numFmtId="0" fontId="41" fillId="0" borderId="3" xfId="0" applyFont="1" applyFill="1" applyBorder="1" applyAlignment="1">
      <alignment horizontal="center" vertical="center"/>
    </xf>
    <xf numFmtId="0" fontId="41" fillId="0" borderId="3" xfId="0" applyFont="1" applyFill="1" applyBorder="1" applyAlignment="1">
      <alignment vertical="center"/>
    </xf>
    <xf numFmtId="177" fontId="41" fillId="0" borderId="3" xfId="0" applyNumberFormat="1" applyFont="1" applyFill="1" applyBorder="1" applyAlignment="1">
      <alignment vertical="center"/>
    </xf>
    <xf numFmtId="0" fontId="20" fillId="0" borderId="3" xfId="0" applyFont="1" applyFill="1" applyBorder="1" applyAlignment="1">
      <alignment vertical="center"/>
    </xf>
    <xf numFmtId="0" fontId="41" fillId="0" borderId="3" xfId="0" applyFont="1" applyFill="1" applyBorder="1" applyAlignment="1">
      <alignment horizontal="center" vertical="center" wrapText="1"/>
    </xf>
    <xf numFmtId="177" fontId="41" fillId="0" borderId="3" xfId="0" applyNumberFormat="1" applyFont="1" applyFill="1" applyBorder="1" applyAlignment="1">
      <alignment vertical="center" wrapText="1"/>
    </xf>
    <xf numFmtId="0" fontId="20" fillId="0" borderId="3" xfId="0" applyFont="1" applyFill="1" applyBorder="1" applyAlignment="1">
      <alignment horizontal="center" vertical="center" wrapText="1"/>
    </xf>
    <xf numFmtId="0" fontId="20" fillId="0" borderId="3" xfId="0" applyFont="1" applyFill="1" applyBorder="1" applyAlignment="1">
      <alignment horizontal="left" vertical="center" wrapText="1"/>
    </xf>
    <xf numFmtId="0" fontId="1" fillId="0" borderId="3" xfId="0" applyFont="1" applyFill="1" applyBorder="1" applyAlignment="1">
      <alignment vertical="center" wrapText="1"/>
    </xf>
    <xf numFmtId="0" fontId="44" fillId="0" borderId="0" xfId="0" applyFont="1" applyAlignment="1">
      <alignment vertical="center"/>
    </xf>
    <xf numFmtId="0" fontId="45" fillId="0" borderId="0" xfId="0" applyFont="1" applyAlignment="1">
      <alignment horizontal="center" vertical="center"/>
    </xf>
    <xf numFmtId="0" fontId="44" fillId="0" borderId="0" xfId="0" applyFont="1" applyAlignment="1">
      <alignment horizontal="center" vertical="center"/>
    </xf>
    <xf numFmtId="0" fontId="46" fillId="0" borderId="0" xfId="0" applyFont="1" applyAlignment="1">
      <alignment vertical="center"/>
    </xf>
    <xf numFmtId="0" fontId="44" fillId="0" borderId="0" xfId="0" applyFont="1" applyAlignment="1">
      <alignment vertical="center" wrapText="1"/>
    </xf>
    <xf numFmtId="0" fontId="47" fillId="0" borderId="0" xfId="0" applyFont="1" applyAlignment="1">
      <alignment vertical="center"/>
    </xf>
    <xf numFmtId="0" fontId="45" fillId="0" borderId="0" xfId="0" applyFont="1" applyAlignment="1">
      <alignment vertical="center"/>
    </xf>
    <xf numFmtId="0" fontId="45" fillId="0" borderId="0" xfId="0" applyFont="1" applyAlignment="1">
      <alignment horizontal="left" vertical="center"/>
    </xf>
    <xf numFmtId="0" fontId="47" fillId="0" borderId="0" xfId="0" applyFont="1" applyAlignment="1">
      <alignment horizontal="center" vertical="center"/>
    </xf>
    <xf numFmtId="0" fontId="30" fillId="0" borderId="3" xfId="0" applyFont="1" applyBorder="1" applyAlignment="1">
      <alignment horizontal="left" vertical="center"/>
    </xf>
    <xf numFmtId="0" fontId="38" fillId="0" borderId="3" xfId="0" applyFont="1" applyBorder="1" applyAlignment="1">
      <alignment horizontal="center" vertical="center" wrapText="1"/>
    </xf>
    <xf numFmtId="0" fontId="38" fillId="0" borderId="3" xfId="0" applyFont="1" applyBorder="1" applyAlignment="1">
      <alignment horizontal="left" vertical="center" wrapText="1"/>
    </xf>
    <xf numFmtId="0" fontId="39" fillId="0" borderId="3" xfId="0" applyFont="1" applyBorder="1" applyAlignment="1">
      <alignment horizontal="center" vertical="center" wrapText="1"/>
    </xf>
    <xf numFmtId="0" fontId="39" fillId="0" borderId="8" xfId="0" applyFont="1" applyBorder="1" applyAlignment="1">
      <alignment horizontal="center" vertical="center" wrapText="1"/>
    </xf>
    <xf numFmtId="0" fontId="39" fillId="0" borderId="6" xfId="0" applyFont="1" applyBorder="1" applyAlignment="1">
      <alignment horizontal="center" vertical="center" wrapText="1"/>
    </xf>
    <xf numFmtId="49" fontId="39" fillId="0" borderId="3" xfId="0" applyNumberFormat="1" applyFont="1" applyFill="1" applyBorder="1" applyAlignment="1">
      <alignment horizontal="center" vertical="center" wrapText="1"/>
    </xf>
    <xf numFmtId="0" fontId="32" fillId="0" borderId="3" xfId="0" applyFont="1" applyBorder="1" applyAlignment="1">
      <alignment horizontal="center" vertical="center"/>
    </xf>
    <xf numFmtId="0" fontId="48" fillId="0" borderId="3" xfId="0" applyFont="1" applyFill="1" applyBorder="1" applyAlignment="1">
      <alignment vertical="center"/>
    </xf>
    <xf numFmtId="0" fontId="32" fillId="0" borderId="3" xfId="0" applyFont="1" applyBorder="1" applyAlignment="1">
      <alignment horizontal="left" vertical="center" wrapText="1"/>
    </xf>
    <xf numFmtId="0" fontId="32" fillId="0" borderId="3" xfId="0" applyFont="1" applyBorder="1" applyAlignment="1">
      <alignment horizontal="center" vertical="center" wrapText="1"/>
    </xf>
    <xf numFmtId="177" fontId="32" fillId="0" borderId="3" xfId="0" applyNumberFormat="1" applyFont="1" applyBorder="1" applyAlignment="1">
      <alignment horizontal="center" vertical="center"/>
    </xf>
    <xf numFmtId="0" fontId="42" fillId="0" borderId="3" xfId="0" applyFont="1" applyBorder="1" applyAlignment="1">
      <alignment horizontal="left" vertical="center" wrapText="1"/>
    </xf>
    <xf numFmtId="0" fontId="48" fillId="0" borderId="0" xfId="0" applyFont="1" applyFill="1" applyAlignment="1">
      <alignment vertical="center"/>
    </xf>
    <xf numFmtId="49" fontId="32" fillId="0" borderId="3" xfId="0" applyNumberFormat="1" applyFont="1" applyBorder="1" applyAlignment="1">
      <alignment horizontal="center" vertical="center"/>
    </xf>
    <xf numFmtId="0" fontId="32" fillId="0" borderId="3" xfId="0" applyFont="1" applyBorder="1" applyAlignment="1">
      <alignment vertical="center" wrapText="1"/>
    </xf>
    <xf numFmtId="0" fontId="32" fillId="0" borderId="3" xfId="0" applyFont="1" applyBorder="1" applyAlignment="1">
      <alignment vertical="center"/>
    </xf>
    <xf numFmtId="0" fontId="32" fillId="0" borderId="3" xfId="0" applyFont="1" applyBorder="1" applyAlignment="1">
      <alignment horizontal="left" vertical="center"/>
    </xf>
    <xf numFmtId="177" fontId="20" fillId="0" borderId="3" xfId="0" applyNumberFormat="1" applyFont="1" applyBorder="1" applyAlignment="1">
      <alignment horizontal="center" vertical="center"/>
    </xf>
    <xf numFmtId="0" fontId="42" fillId="0" borderId="3" xfId="0" applyFont="1" applyBorder="1" applyAlignment="1">
      <alignment vertical="center" wrapText="1"/>
    </xf>
    <xf numFmtId="49" fontId="32" fillId="0" borderId="3" xfId="0" applyNumberFormat="1" applyFont="1" applyBorder="1" applyAlignment="1">
      <alignment horizontal="left" vertical="center" wrapText="1"/>
    </xf>
    <xf numFmtId="0" fontId="49" fillId="0" borderId="0" xfId="0" applyFont="1" applyAlignment="1">
      <alignment vertical="center"/>
    </xf>
    <xf numFmtId="0" fontId="32" fillId="0" borderId="3" xfId="0" applyFont="1" applyBorder="1" applyAlignment="1">
      <alignment horizontal="left" vertical="top" wrapText="1"/>
    </xf>
    <xf numFmtId="0" fontId="32" fillId="0" borderId="13" xfId="0" applyFont="1" applyBorder="1" applyAlignment="1">
      <alignment horizontal="left" vertical="top" wrapText="1"/>
    </xf>
    <xf numFmtId="0" fontId="32" fillId="0" borderId="3" xfId="0" applyFont="1" applyBorder="1" applyAlignment="1">
      <alignment horizontal="center" vertical="top" wrapText="1"/>
    </xf>
    <xf numFmtId="0" fontId="32" fillId="0" borderId="14" xfId="0" applyFont="1" applyBorder="1" applyAlignment="1">
      <alignment horizontal="left" vertical="top" wrapText="1"/>
    </xf>
    <xf numFmtId="0" fontId="50" fillId="0" borderId="0" xfId="0" applyFont="1" applyAlignment="1">
      <alignment horizontal="left" vertical="center"/>
    </xf>
    <xf numFmtId="0" fontId="48" fillId="0" borderId="3" xfId="0" applyFont="1" applyFill="1" applyBorder="1" applyAlignment="1" quotePrefix="1">
      <alignment vertical="center"/>
    </xf>
    <xf numFmtId="0" fontId="32" fillId="0" borderId="3" xfId="0" applyFont="1" applyFill="1" applyBorder="1" applyAlignment="1" quotePrefix="1">
      <alignment horizontal="left" vertical="center" wrapText="1"/>
    </xf>
    <xf numFmtId="0" fontId="31" fillId="0" borderId="3" xfId="0" applyFont="1" applyFill="1" applyBorder="1" applyAlignment="1" quotePrefix="1">
      <alignment horizontal="center" vertical="center"/>
    </xf>
  </cellXfs>
  <cellStyles count="53">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 name="常规 3" xfId="50"/>
    <cellStyle name="常规 28 10" xfId="51"/>
    <cellStyle name="常规_Sheet1 8" xfId="52"/>
  </cellStyles>
  <dxfs count="2">
    <dxf>
      <fill>
        <patternFill patternType="solid">
          <bgColor rgb="FFFF9900"/>
        </patternFill>
      </fill>
    </dxf>
    <dxf>
      <font>
        <color rgb="FF9C0006"/>
      </font>
      <fill>
        <patternFill patternType="solid">
          <bgColor rgb="FFFFC7CE"/>
        </patternFill>
      </fill>
    </dxf>
  </dxfs>
  <tableStyles count="0" defaultTableStyle="TableStyleMedium2" defaultPivotStyle="PivotStyleMedium9"/>
  <colors>
    <mruColors>
      <color rgb="00FFFF00"/>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styles" Target="styles.xml"/><Relationship Id="rId8" Type="http://schemas.openxmlformats.org/officeDocument/2006/relationships/sharedStrings" Target="sharedStrings.xml"/><Relationship Id="rId7" Type="http://schemas.openxmlformats.org/officeDocument/2006/relationships/theme" Target="theme/theme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M201"/>
  <sheetViews>
    <sheetView tabSelected="1" zoomScale="80" zoomScaleNormal="80" zoomScaleSheetLayoutView="80" workbookViewId="0">
      <pane xSplit="3" ySplit="4" topLeftCell="D5" activePane="bottomRight" state="frozen"/>
      <selection/>
      <selection pane="topRight"/>
      <selection pane="bottomLeft"/>
      <selection pane="bottomRight" activeCell="A1" sqref="A1:L1"/>
    </sheetView>
  </sheetViews>
  <sheetFormatPr defaultColWidth="9" defaultRowHeight="89" customHeight="1"/>
  <cols>
    <col min="1" max="1" width="9.45192307692308" style="161" customWidth="1"/>
    <col min="2" max="2" width="25.4519230769231" style="165" customWidth="1"/>
    <col min="3" max="3" width="50.6634615384615" style="165" customWidth="1"/>
    <col min="4" max="4" width="36.4519230769231" style="166" customWidth="1"/>
    <col min="5" max="5" width="62.9134615384615" style="166" customWidth="1"/>
    <col min="6" max="6" width="29.3846153846154" style="166" customWidth="1"/>
    <col min="7" max="7" width="25.9038461538462" style="166" customWidth="1"/>
    <col min="8" max="8" width="13.6346153846154" style="161" customWidth="1"/>
    <col min="9" max="9" width="76.3269230769231" style="167" customWidth="1"/>
    <col min="10" max="10" width="20.9134615384615" style="168" customWidth="1"/>
    <col min="11" max="11" width="20.2307692307692" style="168" customWidth="1"/>
    <col min="12" max="12" width="19.7692307692308" style="168" customWidth="1"/>
    <col min="13" max="16384" width="9" style="166"/>
  </cols>
  <sheetData>
    <row r="1" ht="31" customHeight="1" spans="1:12">
      <c r="A1" s="169" t="s">
        <v>0</v>
      </c>
      <c r="B1" s="169"/>
      <c r="C1" s="169"/>
      <c r="D1" s="169"/>
      <c r="E1" s="169"/>
      <c r="F1" s="169"/>
      <c r="G1" s="169"/>
      <c r="H1" s="169"/>
      <c r="I1" s="169"/>
      <c r="J1" s="169"/>
      <c r="K1" s="169"/>
      <c r="L1" s="169"/>
    </row>
    <row r="2" ht="31.6" spans="1:12">
      <c r="A2" s="170" t="s">
        <v>1</v>
      </c>
      <c r="B2" s="170"/>
      <c r="C2" s="170"/>
      <c r="D2" s="170"/>
      <c r="E2" s="170"/>
      <c r="F2" s="170"/>
      <c r="G2" s="170"/>
      <c r="H2" s="170"/>
      <c r="I2" s="171"/>
      <c r="J2" s="170"/>
      <c r="K2" s="170"/>
      <c r="L2" s="170"/>
    </row>
    <row r="3" s="160" customFormat="1" ht="23.2" spans="1:12">
      <c r="A3" s="172" t="s">
        <v>2</v>
      </c>
      <c r="B3" s="172" t="s">
        <v>3</v>
      </c>
      <c r="C3" s="172" t="s">
        <v>4</v>
      </c>
      <c r="D3" s="172" t="s">
        <v>5</v>
      </c>
      <c r="E3" s="172" t="s">
        <v>6</v>
      </c>
      <c r="F3" s="172" t="s">
        <v>7</v>
      </c>
      <c r="G3" s="172" t="s">
        <v>8</v>
      </c>
      <c r="H3" s="172" t="s">
        <v>9</v>
      </c>
      <c r="I3" s="173" t="s">
        <v>10</v>
      </c>
      <c r="J3" s="172" t="s">
        <v>11</v>
      </c>
      <c r="K3" s="172"/>
      <c r="L3" s="172"/>
    </row>
    <row r="4" s="161" customFormat="1" ht="24" spans="1:12">
      <c r="A4" s="172"/>
      <c r="B4" s="172"/>
      <c r="C4" s="172"/>
      <c r="D4" s="172"/>
      <c r="E4" s="172"/>
      <c r="F4" s="172"/>
      <c r="G4" s="172"/>
      <c r="H4" s="172"/>
      <c r="I4" s="174"/>
      <c r="J4" s="121" t="s">
        <v>12</v>
      </c>
      <c r="K4" s="175" t="s">
        <v>13</v>
      </c>
      <c r="L4" s="175" t="s">
        <v>14</v>
      </c>
    </row>
    <row r="5" s="161" customFormat="1" ht="53" spans="1:12">
      <c r="A5" s="176">
        <v>1</v>
      </c>
      <c r="B5" s="196" t="s">
        <v>15</v>
      </c>
      <c r="C5" s="178" t="s">
        <v>16</v>
      </c>
      <c r="D5" s="178" t="s">
        <v>17</v>
      </c>
      <c r="E5" s="178" t="s">
        <v>18</v>
      </c>
      <c r="F5" s="178"/>
      <c r="G5" s="178"/>
      <c r="H5" s="179" t="s">
        <v>19</v>
      </c>
      <c r="I5" s="178" t="s">
        <v>20</v>
      </c>
      <c r="J5" s="180">
        <v>2700</v>
      </c>
      <c r="K5" s="180">
        <f>J5*0.9</f>
        <v>2430</v>
      </c>
      <c r="L5" s="180">
        <f>J5*0.8</f>
        <v>2160</v>
      </c>
    </row>
    <row r="6" s="161" customFormat="1" ht="53" spans="1:12">
      <c r="A6" s="176">
        <v>2</v>
      </c>
      <c r="B6" s="177" t="s">
        <v>21</v>
      </c>
      <c r="C6" s="178" t="s">
        <v>22</v>
      </c>
      <c r="D6" s="178" t="s">
        <v>23</v>
      </c>
      <c r="E6" s="178" t="s">
        <v>18</v>
      </c>
      <c r="F6" s="178"/>
      <c r="G6" s="178"/>
      <c r="H6" s="179" t="s">
        <v>19</v>
      </c>
      <c r="I6" s="178" t="s">
        <v>24</v>
      </c>
      <c r="J6" s="180">
        <v>4000</v>
      </c>
      <c r="K6" s="180">
        <f t="shared" ref="K6:K33" si="0">J6*0.9</f>
        <v>3600</v>
      </c>
      <c r="L6" s="180">
        <f t="shared" ref="L6:L30" si="1">J6*0.8</f>
        <v>3200</v>
      </c>
    </row>
    <row r="7" s="161" customFormat="1" ht="53" spans="1:12">
      <c r="A7" s="176">
        <v>3</v>
      </c>
      <c r="B7" s="177" t="s">
        <v>25</v>
      </c>
      <c r="C7" s="178" t="s">
        <v>26</v>
      </c>
      <c r="D7" s="178" t="s">
        <v>27</v>
      </c>
      <c r="E7" s="178" t="s">
        <v>18</v>
      </c>
      <c r="F7" s="178"/>
      <c r="G7" s="178"/>
      <c r="H7" s="179" t="s">
        <v>19</v>
      </c>
      <c r="I7" s="178" t="s">
        <v>20</v>
      </c>
      <c r="J7" s="180">
        <v>4000</v>
      </c>
      <c r="K7" s="180">
        <f t="shared" si="0"/>
        <v>3600</v>
      </c>
      <c r="L7" s="180">
        <f t="shared" si="1"/>
        <v>3200</v>
      </c>
    </row>
    <row r="8" s="161" customFormat="1" ht="71" spans="1:12">
      <c r="A8" s="176">
        <v>4</v>
      </c>
      <c r="B8" s="177" t="s">
        <v>28</v>
      </c>
      <c r="C8" s="178" t="s">
        <v>29</v>
      </c>
      <c r="D8" s="178" t="s">
        <v>30</v>
      </c>
      <c r="E8" s="178" t="s">
        <v>18</v>
      </c>
      <c r="F8" s="178"/>
      <c r="G8" s="181"/>
      <c r="H8" s="179" t="s">
        <v>19</v>
      </c>
      <c r="I8" s="178" t="s">
        <v>31</v>
      </c>
      <c r="J8" s="180">
        <v>5000</v>
      </c>
      <c r="K8" s="180">
        <f t="shared" si="0"/>
        <v>4500</v>
      </c>
      <c r="L8" s="180">
        <f t="shared" si="1"/>
        <v>4000</v>
      </c>
    </row>
    <row r="9" s="161" customFormat="1" ht="53" spans="1:12">
      <c r="A9" s="176">
        <v>5</v>
      </c>
      <c r="B9" s="177" t="s">
        <v>32</v>
      </c>
      <c r="C9" s="178" t="s">
        <v>33</v>
      </c>
      <c r="D9" s="178" t="s">
        <v>34</v>
      </c>
      <c r="E9" s="178" t="s">
        <v>18</v>
      </c>
      <c r="F9" s="178"/>
      <c r="G9" s="178"/>
      <c r="H9" s="179" t="s">
        <v>19</v>
      </c>
      <c r="I9" s="178" t="s">
        <v>20</v>
      </c>
      <c r="J9" s="180">
        <v>5000</v>
      </c>
      <c r="K9" s="180">
        <f t="shared" si="0"/>
        <v>4500</v>
      </c>
      <c r="L9" s="180">
        <f t="shared" si="1"/>
        <v>4000</v>
      </c>
    </row>
    <row r="10" s="161" customFormat="1" ht="53" spans="1:12">
      <c r="A10" s="176">
        <v>6</v>
      </c>
      <c r="B10" s="177" t="s">
        <v>35</v>
      </c>
      <c r="C10" s="178" t="s">
        <v>36</v>
      </c>
      <c r="D10" s="178" t="s">
        <v>37</v>
      </c>
      <c r="E10" s="178" t="s">
        <v>18</v>
      </c>
      <c r="F10" s="178"/>
      <c r="G10" s="181"/>
      <c r="H10" s="179" t="s">
        <v>19</v>
      </c>
      <c r="I10" s="178" t="s">
        <v>38</v>
      </c>
      <c r="J10" s="180">
        <v>6240</v>
      </c>
      <c r="K10" s="180">
        <f t="shared" si="0"/>
        <v>5616</v>
      </c>
      <c r="L10" s="180">
        <f t="shared" si="1"/>
        <v>4992</v>
      </c>
    </row>
    <row r="11" s="161" customFormat="1" ht="53" spans="1:12">
      <c r="A11" s="176">
        <v>7</v>
      </c>
      <c r="B11" s="177" t="s">
        <v>39</v>
      </c>
      <c r="C11" s="178" t="s">
        <v>40</v>
      </c>
      <c r="D11" s="178" t="s">
        <v>41</v>
      </c>
      <c r="E11" s="178" t="s">
        <v>18</v>
      </c>
      <c r="F11" s="178"/>
      <c r="G11" s="178"/>
      <c r="H11" s="179" t="s">
        <v>19</v>
      </c>
      <c r="I11" s="178" t="s">
        <v>20</v>
      </c>
      <c r="J11" s="180">
        <v>6800</v>
      </c>
      <c r="K11" s="180">
        <f t="shared" si="0"/>
        <v>6120</v>
      </c>
      <c r="L11" s="180">
        <f t="shared" si="1"/>
        <v>5440</v>
      </c>
    </row>
    <row r="12" s="161" customFormat="1" ht="53" spans="1:12">
      <c r="A12" s="176">
        <v>8</v>
      </c>
      <c r="B12" s="177" t="s">
        <v>42</v>
      </c>
      <c r="C12" s="178" t="s">
        <v>43</v>
      </c>
      <c r="D12" s="178" t="s">
        <v>44</v>
      </c>
      <c r="E12" s="178" t="s">
        <v>18</v>
      </c>
      <c r="F12" s="178"/>
      <c r="G12" s="181"/>
      <c r="H12" s="179" t="s">
        <v>19</v>
      </c>
      <c r="I12" s="178" t="s">
        <v>45</v>
      </c>
      <c r="J12" s="180">
        <v>8840</v>
      </c>
      <c r="K12" s="180">
        <f t="shared" si="0"/>
        <v>7956</v>
      </c>
      <c r="L12" s="180">
        <f t="shared" si="1"/>
        <v>7072</v>
      </c>
    </row>
    <row r="13" s="161" customFormat="1" ht="53" spans="1:12">
      <c r="A13" s="176">
        <v>9</v>
      </c>
      <c r="B13" s="177" t="s">
        <v>46</v>
      </c>
      <c r="C13" s="178" t="s">
        <v>47</v>
      </c>
      <c r="D13" s="178" t="s">
        <v>48</v>
      </c>
      <c r="E13" s="178" t="s">
        <v>18</v>
      </c>
      <c r="F13" s="178"/>
      <c r="G13" s="178"/>
      <c r="H13" s="179" t="s">
        <v>19</v>
      </c>
      <c r="I13" s="178" t="s">
        <v>49</v>
      </c>
      <c r="J13" s="180">
        <v>18000</v>
      </c>
      <c r="K13" s="180">
        <f t="shared" si="0"/>
        <v>16200</v>
      </c>
      <c r="L13" s="180">
        <f t="shared" si="1"/>
        <v>14400</v>
      </c>
    </row>
    <row r="14" s="161" customFormat="1" ht="106" spans="1:12">
      <c r="A14" s="176">
        <v>10</v>
      </c>
      <c r="B14" s="177" t="s">
        <v>50</v>
      </c>
      <c r="C14" s="178" t="s">
        <v>51</v>
      </c>
      <c r="D14" s="178" t="s">
        <v>52</v>
      </c>
      <c r="E14" s="178" t="s">
        <v>18</v>
      </c>
      <c r="F14" s="178"/>
      <c r="G14" s="178"/>
      <c r="H14" s="179" t="s">
        <v>19</v>
      </c>
      <c r="I14" s="178" t="s">
        <v>53</v>
      </c>
      <c r="J14" s="180">
        <v>20000</v>
      </c>
      <c r="K14" s="180">
        <f t="shared" si="0"/>
        <v>18000</v>
      </c>
      <c r="L14" s="180">
        <f t="shared" si="1"/>
        <v>16000</v>
      </c>
    </row>
    <row r="15" s="161" customFormat="1" ht="53" spans="1:12">
      <c r="A15" s="176">
        <v>11</v>
      </c>
      <c r="B15" s="177" t="s">
        <v>54</v>
      </c>
      <c r="C15" s="178" t="s">
        <v>55</v>
      </c>
      <c r="D15" s="178" t="s">
        <v>56</v>
      </c>
      <c r="E15" s="178" t="s">
        <v>18</v>
      </c>
      <c r="F15" s="178"/>
      <c r="G15" s="178"/>
      <c r="H15" s="179" t="s">
        <v>19</v>
      </c>
      <c r="I15" s="178" t="s">
        <v>49</v>
      </c>
      <c r="J15" s="180">
        <v>19600</v>
      </c>
      <c r="K15" s="180">
        <f t="shared" si="0"/>
        <v>17640</v>
      </c>
      <c r="L15" s="180">
        <f t="shared" si="1"/>
        <v>15680</v>
      </c>
    </row>
    <row r="16" s="161" customFormat="1" ht="124" spans="1:12">
      <c r="A16" s="176">
        <v>12</v>
      </c>
      <c r="B16" s="177" t="s">
        <v>57</v>
      </c>
      <c r="C16" s="178" t="s">
        <v>58</v>
      </c>
      <c r="D16" s="178" t="s">
        <v>59</v>
      </c>
      <c r="E16" s="178" t="s">
        <v>18</v>
      </c>
      <c r="F16" s="178"/>
      <c r="G16" s="178"/>
      <c r="H16" s="179" t="s">
        <v>19</v>
      </c>
      <c r="I16" s="178" t="s">
        <v>60</v>
      </c>
      <c r="J16" s="180">
        <v>28000</v>
      </c>
      <c r="K16" s="180">
        <f t="shared" si="0"/>
        <v>25200</v>
      </c>
      <c r="L16" s="180">
        <f t="shared" si="1"/>
        <v>22400</v>
      </c>
    </row>
    <row r="17" s="161" customFormat="1" ht="53" spans="1:12">
      <c r="A17" s="176">
        <v>13</v>
      </c>
      <c r="B17" s="177" t="s">
        <v>61</v>
      </c>
      <c r="C17" s="178" t="s">
        <v>62</v>
      </c>
      <c r="D17" s="178" t="s">
        <v>63</v>
      </c>
      <c r="E17" s="178" t="s">
        <v>18</v>
      </c>
      <c r="F17" s="178"/>
      <c r="G17" s="178"/>
      <c r="H17" s="179" t="s">
        <v>19</v>
      </c>
      <c r="I17" s="178" t="s">
        <v>49</v>
      </c>
      <c r="J17" s="180">
        <v>19600</v>
      </c>
      <c r="K17" s="180">
        <f t="shared" si="0"/>
        <v>17640</v>
      </c>
      <c r="L17" s="180">
        <f t="shared" si="1"/>
        <v>15680</v>
      </c>
    </row>
    <row r="18" s="161" customFormat="1" ht="124" spans="1:12">
      <c r="A18" s="176">
        <v>14</v>
      </c>
      <c r="B18" s="177" t="s">
        <v>64</v>
      </c>
      <c r="C18" s="178" t="s">
        <v>65</v>
      </c>
      <c r="D18" s="178" t="s">
        <v>66</v>
      </c>
      <c r="E18" s="178" t="s">
        <v>18</v>
      </c>
      <c r="F18" s="178"/>
      <c r="G18" s="178"/>
      <c r="H18" s="179" t="s">
        <v>19</v>
      </c>
      <c r="I18" s="178" t="s">
        <v>67</v>
      </c>
      <c r="J18" s="180">
        <v>26000</v>
      </c>
      <c r="K18" s="180">
        <f t="shared" si="0"/>
        <v>23400</v>
      </c>
      <c r="L18" s="180">
        <f t="shared" si="1"/>
        <v>20800</v>
      </c>
    </row>
    <row r="19" s="161" customFormat="1" ht="53" spans="1:12">
      <c r="A19" s="176">
        <v>15</v>
      </c>
      <c r="B19" s="177" t="s">
        <v>68</v>
      </c>
      <c r="C19" s="178" t="s">
        <v>69</v>
      </c>
      <c r="D19" s="178" t="s">
        <v>70</v>
      </c>
      <c r="E19" s="178" t="s">
        <v>18</v>
      </c>
      <c r="F19" s="178"/>
      <c r="G19" s="178"/>
      <c r="H19" s="179" t="s">
        <v>19</v>
      </c>
      <c r="I19" s="178" t="s">
        <v>71</v>
      </c>
      <c r="J19" s="180">
        <v>7000</v>
      </c>
      <c r="K19" s="180">
        <f t="shared" si="0"/>
        <v>6300</v>
      </c>
      <c r="L19" s="180">
        <f t="shared" si="1"/>
        <v>5600</v>
      </c>
    </row>
    <row r="20" s="161" customFormat="1" ht="53" spans="1:12">
      <c r="A20" s="176">
        <v>16</v>
      </c>
      <c r="B20" s="177" t="s">
        <v>72</v>
      </c>
      <c r="C20" s="178" t="s">
        <v>73</v>
      </c>
      <c r="D20" s="178" t="s">
        <v>74</v>
      </c>
      <c r="E20" s="178" t="s">
        <v>18</v>
      </c>
      <c r="F20" s="181"/>
      <c r="G20" s="178"/>
      <c r="H20" s="179" t="s">
        <v>19</v>
      </c>
      <c r="I20" s="178" t="s">
        <v>71</v>
      </c>
      <c r="J20" s="180">
        <v>8000</v>
      </c>
      <c r="K20" s="180">
        <f t="shared" si="0"/>
        <v>7200</v>
      </c>
      <c r="L20" s="180">
        <f t="shared" si="1"/>
        <v>6400</v>
      </c>
    </row>
    <row r="21" s="161" customFormat="1" ht="53" spans="1:12">
      <c r="A21" s="176">
        <v>17</v>
      </c>
      <c r="B21" s="177" t="s">
        <v>75</v>
      </c>
      <c r="C21" s="178" t="s">
        <v>76</v>
      </c>
      <c r="D21" s="178" t="s">
        <v>77</v>
      </c>
      <c r="E21" s="178" t="s">
        <v>18</v>
      </c>
      <c r="F21" s="181"/>
      <c r="G21" s="178"/>
      <c r="H21" s="179" t="s">
        <v>19</v>
      </c>
      <c r="I21" s="178" t="s">
        <v>71</v>
      </c>
      <c r="J21" s="180">
        <v>9000</v>
      </c>
      <c r="K21" s="180">
        <f t="shared" si="0"/>
        <v>8100</v>
      </c>
      <c r="L21" s="180">
        <f t="shared" si="1"/>
        <v>7200</v>
      </c>
    </row>
    <row r="22" s="161" customFormat="1" ht="53" spans="1:12">
      <c r="A22" s="176">
        <v>18</v>
      </c>
      <c r="B22" s="182" t="s">
        <v>78</v>
      </c>
      <c r="C22" s="178" t="s">
        <v>79</v>
      </c>
      <c r="D22" s="178" t="s">
        <v>80</v>
      </c>
      <c r="E22" s="178" t="s">
        <v>81</v>
      </c>
      <c r="F22" s="181"/>
      <c r="G22" s="178"/>
      <c r="H22" s="179" t="s">
        <v>19</v>
      </c>
      <c r="I22" s="178"/>
      <c r="J22" s="180">
        <v>2700</v>
      </c>
      <c r="K22" s="180">
        <f t="shared" si="0"/>
        <v>2430</v>
      </c>
      <c r="L22" s="180">
        <f t="shared" si="1"/>
        <v>2160</v>
      </c>
    </row>
    <row r="23" s="161" customFormat="1" ht="53" spans="1:12">
      <c r="A23" s="176">
        <v>19</v>
      </c>
      <c r="B23" s="177" t="s">
        <v>82</v>
      </c>
      <c r="C23" s="178" t="s">
        <v>83</v>
      </c>
      <c r="D23" s="178" t="s">
        <v>84</v>
      </c>
      <c r="E23" s="178" t="s">
        <v>85</v>
      </c>
      <c r="F23" s="178"/>
      <c r="G23" s="178"/>
      <c r="H23" s="179" t="s">
        <v>19</v>
      </c>
      <c r="I23" s="178"/>
      <c r="J23" s="180">
        <v>7200</v>
      </c>
      <c r="K23" s="180">
        <f t="shared" si="0"/>
        <v>6480</v>
      </c>
      <c r="L23" s="180">
        <f t="shared" si="1"/>
        <v>5760</v>
      </c>
    </row>
    <row r="24" s="161" customFormat="1" ht="53" spans="1:12">
      <c r="A24" s="176">
        <v>20</v>
      </c>
      <c r="B24" s="177" t="s">
        <v>86</v>
      </c>
      <c r="C24" s="178" t="s">
        <v>87</v>
      </c>
      <c r="D24" s="178" t="s">
        <v>88</v>
      </c>
      <c r="E24" s="178" t="s">
        <v>18</v>
      </c>
      <c r="F24" s="178"/>
      <c r="G24" s="178"/>
      <c r="H24" s="179" t="s">
        <v>89</v>
      </c>
      <c r="I24" s="178" t="s">
        <v>90</v>
      </c>
      <c r="J24" s="180">
        <v>7200</v>
      </c>
      <c r="K24" s="180">
        <f t="shared" si="0"/>
        <v>6480</v>
      </c>
      <c r="L24" s="180">
        <f t="shared" si="1"/>
        <v>5760</v>
      </c>
    </row>
    <row r="25" s="161" customFormat="1" ht="36" spans="1:12">
      <c r="A25" s="176">
        <v>21</v>
      </c>
      <c r="B25" s="177" t="s">
        <v>91</v>
      </c>
      <c r="C25" s="178" t="s">
        <v>92</v>
      </c>
      <c r="D25" s="178" t="s">
        <v>93</v>
      </c>
      <c r="E25" s="178" t="s">
        <v>94</v>
      </c>
      <c r="F25" s="178"/>
      <c r="G25" s="178"/>
      <c r="H25" s="179" t="s">
        <v>95</v>
      </c>
      <c r="I25" s="178"/>
      <c r="J25" s="180">
        <v>540</v>
      </c>
      <c r="K25" s="180">
        <f t="shared" si="0"/>
        <v>486</v>
      </c>
      <c r="L25" s="180">
        <f t="shared" si="1"/>
        <v>432</v>
      </c>
    </row>
    <row r="26" s="162" customFormat="1" ht="36" spans="1:12">
      <c r="A26" s="176">
        <v>22</v>
      </c>
      <c r="B26" s="177" t="s">
        <v>96</v>
      </c>
      <c r="C26" s="178" t="s">
        <v>97</v>
      </c>
      <c r="D26" s="178" t="s">
        <v>98</v>
      </c>
      <c r="E26" s="178" t="s">
        <v>99</v>
      </c>
      <c r="F26" s="178"/>
      <c r="G26" s="178"/>
      <c r="H26" s="179" t="s">
        <v>95</v>
      </c>
      <c r="I26" s="178"/>
      <c r="J26" s="180">
        <v>270</v>
      </c>
      <c r="K26" s="180">
        <f t="shared" si="0"/>
        <v>243</v>
      </c>
      <c r="L26" s="180">
        <f t="shared" si="1"/>
        <v>216</v>
      </c>
    </row>
    <row r="27" s="161" customFormat="1" ht="53" spans="1:12">
      <c r="A27" s="176">
        <v>23</v>
      </c>
      <c r="B27" s="182" t="s">
        <v>100</v>
      </c>
      <c r="C27" s="178" t="s">
        <v>101</v>
      </c>
      <c r="D27" s="178" t="s">
        <v>102</v>
      </c>
      <c r="E27" s="178" t="s">
        <v>103</v>
      </c>
      <c r="F27" s="178"/>
      <c r="G27" s="178"/>
      <c r="H27" s="179" t="s">
        <v>104</v>
      </c>
      <c r="I27" s="178" t="s">
        <v>105</v>
      </c>
      <c r="J27" s="180">
        <v>600</v>
      </c>
      <c r="K27" s="180">
        <f t="shared" si="0"/>
        <v>540</v>
      </c>
      <c r="L27" s="180">
        <f t="shared" si="1"/>
        <v>480</v>
      </c>
    </row>
    <row r="28" s="162" customFormat="1" ht="36" spans="1:12">
      <c r="A28" s="176">
        <v>24</v>
      </c>
      <c r="B28" s="177" t="s">
        <v>106</v>
      </c>
      <c r="C28" s="178" t="s">
        <v>107</v>
      </c>
      <c r="D28" s="178" t="s">
        <v>108</v>
      </c>
      <c r="E28" s="178" t="s">
        <v>109</v>
      </c>
      <c r="F28" s="178" t="s">
        <v>110</v>
      </c>
      <c r="G28" s="178"/>
      <c r="H28" s="179" t="s">
        <v>111</v>
      </c>
      <c r="I28" s="178"/>
      <c r="J28" s="180">
        <v>360</v>
      </c>
      <c r="K28" s="180">
        <f t="shared" si="0"/>
        <v>324</v>
      </c>
      <c r="L28" s="180">
        <f t="shared" si="1"/>
        <v>288</v>
      </c>
    </row>
    <row r="29" s="160" customFormat="1" ht="18" spans="1:12">
      <c r="A29" s="183" t="s">
        <v>112</v>
      </c>
      <c r="B29" s="177" t="s">
        <v>113</v>
      </c>
      <c r="C29" s="178" t="s">
        <v>114</v>
      </c>
      <c r="D29" s="178"/>
      <c r="E29" s="178"/>
      <c r="F29" s="184"/>
      <c r="G29" s="185"/>
      <c r="H29" s="179" t="s">
        <v>104</v>
      </c>
      <c r="I29" s="186"/>
      <c r="J29" s="180">
        <f>J28*0.15</f>
        <v>54</v>
      </c>
      <c r="K29" s="180">
        <f>K28*0.15</f>
        <v>48.6</v>
      </c>
      <c r="L29" s="180">
        <f>L28*0.15</f>
        <v>43.2</v>
      </c>
    </row>
    <row r="30" s="160" customFormat="1" ht="36" spans="1:12">
      <c r="A30" s="176">
        <v>25</v>
      </c>
      <c r="B30" s="177" t="s">
        <v>115</v>
      </c>
      <c r="C30" s="178" t="s">
        <v>116</v>
      </c>
      <c r="D30" s="178" t="s">
        <v>117</v>
      </c>
      <c r="E30" s="178" t="s">
        <v>118</v>
      </c>
      <c r="F30" s="184"/>
      <c r="G30" s="185"/>
      <c r="H30" s="176" t="s">
        <v>119</v>
      </c>
      <c r="I30" s="186"/>
      <c r="J30" s="180">
        <v>270</v>
      </c>
      <c r="K30" s="180">
        <f t="shared" si="0"/>
        <v>243</v>
      </c>
      <c r="L30" s="180">
        <f t="shared" si="1"/>
        <v>216</v>
      </c>
    </row>
    <row r="31" s="160" customFormat="1" ht="36" spans="1:12">
      <c r="A31" s="176">
        <v>26</v>
      </c>
      <c r="B31" s="177" t="s">
        <v>120</v>
      </c>
      <c r="C31" s="178" t="s">
        <v>121</v>
      </c>
      <c r="D31" s="178" t="s">
        <v>122</v>
      </c>
      <c r="E31" s="178" t="s">
        <v>123</v>
      </c>
      <c r="F31" s="181"/>
      <c r="G31" s="178"/>
      <c r="H31" s="179" t="s">
        <v>119</v>
      </c>
      <c r="I31" s="178"/>
      <c r="J31" s="180">
        <v>5</v>
      </c>
      <c r="K31" s="180">
        <f t="shared" si="0"/>
        <v>4.5</v>
      </c>
      <c r="L31" s="180">
        <f t="shared" ref="L31:L39" si="2">J31*0.8</f>
        <v>4</v>
      </c>
    </row>
    <row r="32" s="160" customFormat="1" ht="36" spans="1:12">
      <c r="A32" s="176">
        <v>27</v>
      </c>
      <c r="B32" s="182" t="s">
        <v>124</v>
      </c>
      <c r="C32" s="178" t="s">
        <v>125</v>
      </c>
      <c r="D32" s="178" t="s">
        <v>126</v>
      </c>
      <c r="E32" s="178" t="s">
        <v>127</v>
      </c>
      <c r="F32" s="181"/>
      <c r="G32" s="178"/>
      <c r="H32" s="179" t="s">
        <v>104</v>
      </c>
      <c r="I32" s="178"/>
      <c r="J32" s="180">
        <v>30</v>
      </c>
      <c r="K32" s="180">
        <f t="shared" si="0"/>
        <v>27</v>
      </c>
      <c r="L32" s="180">
        <f t="shared" si="2"/>
        <v>24</v>
      </c>
    </row>
    <row r="33" s="160" customFormat="1" ht="36" spans="1:12">
      <c r="A33" s="176">
        <v>28</v>
      </c>
      <c r="B33" s="177" t="s">
        <v>128</v>
      </c>
      <c r="C33" s="178" t="s">
        <v>129</v>
      </c>
      <c r="D33" s="184" t="s">
        <v>130</v>
      </c>
      <c r="E33" s="178" t="s">
        <v>131</v>
      </c>
      <c r="F33" s="178" t="s">
        <v>110</v>
      </c>
      <c r="G33" s="178"/>
      <c r="H33" s="179" t="s">
        <v>119</v>
      </c>
      <c r="I33" s="178" t="s">
        <v>132</v>
      </c>
      <c r="J33" s="180">
        <v>128</v>
      </c>
      <c r="K33" s="180">
        <f t="shared" si="0"/>
        <v>115.2</v>
      </c>
      <c r="L33" s="180">
        <f t="shared" si="2"/>
        <v>102.4</v>
      </c>
    </row>
    <row r="34" s="160" customFormat="1" ht="18" spans="1:12">
      <c r="A34" s="183" t="s">
        <v>133</v>
      </c>
      <c r="B34" s="177" t="s">
        <v>134</v>
      </c>
      <c r="C34" s="178" t="s">
        <v>135</v>
      </c>
      <c r="D34" s="178"/>
      <c r="E34" s="178"/>
      <c r="F34" s="178"/>
      <c r="G34" s="178"/>
      <c r="H34" s="179" t="s">
        <v>104</v>
      </c>
      <c r="I34" s="178"/>
      <c r="J34" s="180">
        <f>J33*0.15</f>
        <v>19.2</v>
      </c>
      <c r="K34" s="180">
        <f>K33*0.15</f>
        <v>17.28</v>
      </c>
      <c r="L34" s="180">
        <f>L33*0.15</f>
        <v>15.36</v>
      </c>
    </row>
    <row r="35" s="160" customFormat="1" ht="36" spans="1:12">
      <c r="A35" s="176">
        <v>29</v>
      </c>
      <c r="B35" s="177" t="s">
        <v>136</v>
      </c>
      <c r="C35" s="178" t="s">
        <v>137</v>
      </c>
      <c r="D35" s="178" t="s">
        <v>138</v>
      </c>
      <c r="E35" s="178" t="s">
        <v>139</v>
      </c>
      <c r="F35" s="178" t="s">
        <v>110</v>
      </c>
      <c r="G35" s="178"/>
      <c r="H35" s="179" t="s">
        <v>119</v>
      </c>
      <c r="I35" s="178"/>
      <c r="J35" s="180">
        <v>25</v>
      </c>
      <c r="K35" s="180">
        <f>J35*0.9</f>
        <v>22.5</v>
      </c>
      <c r="L35" s="180">
        <f t="shared" si="2"/>
        <v>20</v>
      </c>
    </row>
    <row r="36" s="160" customFormat="1" ht="18" spans="1:12">
      <c r="A36" s="183" t="s">
        <v>140</v>
      </c>
      <c r="B36" s="177" t="s">
        <v>141</v>
      </c>
      <c r="C36" s="178" t="s">
        <v>142</v>
      </c>
      <c r="D36" s="178"/>
      <c r="E36" s="178"/>
      <c r="F36" s="178"/>
      <c r="G36" s="178"/>
      <c r="H36" s="179" t="s">
        <v>104</v>
      </c>
      <c r="I36" s="178"/>
      <c r="J36" s="180">
        <f>J35*0.15</f>
        <v>3.75</v>
      </c>
      <c r="K36" s="180">
        <f>K35*0.15</f>
        <v>3.375</v>
      </c>
      <c r="L36" s="180">
        <f>L35*0.15</f>
        <v>3</v>
      </c>
    </row>
    <row r="37" s="160" customFormat="1" ht="36" spans="1:12">
      <c r="A37" s="176">
        <v>30</v>
      </c>
      <c r="B37" s="182" t="s">
        <v>143</v>
      </c>
      <c r="C37" s="178" t="s">
        <v>144</v>
      </c>
      <c r="D37" s="178" t="s">
        <v>145</v>
      </c>
      <c r="E37" s="178" t="s">
        <v>146</v>
      </c>
      <c r="F37" s="178"/>
      <c r="G37" s="178"/>
      <c r="H37" s="179" t="s">
        <v>119</v>
      </c>
      <c r="I37" s="178"/>
      <c r="J37" s="180">
        <v>10</v>
      </c>
      <c r="K37" s="180">
        <f>J37*0.9</f>
        <v>9</v>
      </c>
      <c r="L37" s="180">
        <f t="shared" si="2"/>
        <v>8</v>
      </c>
    </row>
    <row r="38" s="160" customFormat="1" ht="53" spans="1:12">
      <c r="A38" s="176">
        <v>31</v>
      </c>
      <c r="B38" s="177" t="s">
        <v>147</v>
      </c>
      <c r="C38" s="178" t="s">
        <v>148</v>
      </c>
      <c r="D38" s="178" t="s">
        <v>149</v>
      </c>
      <c r="E38" s="178" t="s">
        <v>150</v>
      </c>
      <c r="F38" s="178" t="s">
        <v>151</v>
      </c>
      <c r="G38" s="178"/>
      <c r="H38" s="179" t="s">
        <v>152</v>
      </c>
      <c r="I38" s="178" t="s">
        <v>153</v>
      </c>
      <c r="J38" s="180">
        <v>162</v>
      </c>
      <c r="K38" s="180">
        <f>J38*0.9</f>
        <v>145.8</v>
      </c>
      <c r="L38" s="180">
        <f t="shared" si="2"/>
        <v>129.6</v>
      </c>
    </row>
    <row r="39" s="160" customFormat="1" ht="18" spans="1:12">
      <c r="A39" s="183" t="s">
        <v>154</v>
      </c>
      <c r="B39" s="177" t="s">
        <v>155</v>
      </c>
      <c r="C39" s="178" t="s">
        <v>156</v>
      </c>
      <c r="D39" s="178"/>
      <c r="E39" s="178"/>
      <c r="F39" s="178"/>
      <c r="G39" s="178"/>
      <c r="H39" s="179" t="s">
        <v>104</v>
      </c>
      <c r="I39" s="178"/>
      <c r="J39" s="180">
        <f>J38*0.15</f>
        <v>24.3</v>
      </c>
      <c r="K39" s="180">
        <f>J39*0.9</f>
        <v>21.87</v>
      </c>
      <c r="L39" s="180">
        <f t="shared" si="2"/>
        <v>19.44</v>
      </c>
    </row>
    <row r="40" s="160" customFormat="1" ht="18" spans="1:12">
      <c r="A40" s="183" t="s">
        <v>157</v>
      </c>
      <c r="B40" s="177" t="s">
        <v>158</v>
      </c>
      <c r="C40" s="178" t="s">
        <v>159</v>
      </c>
      <c r="D40" s="178"/>
      <c r="E40" s="178"/>
      <c r="F40" s="178"/>
      <c r="G40" s="178"/>
      <c r="H40" s="179" t="s">
        <v>152</v>
      </c>
      <c r="I40" s="178"/>
      <c r="J40" s="187">
        <f>J38*0.5</f>
        <v>81</v>
      </c>
      <c r="K40" s="187">
        <f>K38*0.5</f>
        <v>72.9</v>
      </c>
      <c r="L40" s="187">
        <f>L38*0.5</f>
        <v>64.8</v>
      </c>
    </row>
    <row r="41" s="160" customFormat="1" ht="36" spans="1:12">
      <c r="A41" s="176">
        <v>32</v>
      </c>
      <c r="B41" s="177" t="s">
        <v>160</v>
      </c>
      <c r="C41" s="178" t="s">
        <v>161</v>
      </c>
      <c r="D41" s="178" t="s">
        <v>162</v>
      </c>
      <c r="E41" s="178" t="s">
        <v>163</v>
      </c>
      <c r="F41" s="178"/>
      <c r="G41" s="178" t="s">
        <v>164</v>
      </c>
      <c r="H41" s="179" t="s">
        <v>152</v>
      </c>
      <c r="I41" s="178"/>
      <c r="J41" s="180">
        <v>18</v>
      </c>
      <c r="K41" s="180">
        <f t="shared" ref="K41:K49" si="3">J41*0.9</f>
        <v>16.2</v>
      </c>
      <c r="L41" s="180">
        <f t="shared" ref="L41:L49" si="4">J41*0.8</f>
        <v>14.4</v>
      </c>
    </row>
    <row r="42" s="160" customFormat="1" ht="18" spans="1:12">
      <c r="A42" s="183" t="s">
        <v>165</v>
      </c>
      <c r="B42" s="177" t="s">
        <v>166</v>
      </c>
      <c r="C42" s="178" t="s">
        <v>167</v>
      </c>
      <c r="D42" s="178"/>
      <c r="E42" s="178"/>
      <c r="F42" s="178"/>
      <c r="G42" s="178"/>
      <c r="H42" s="179" t="s">
        <v>152</v>
      </c>
      <c r="I42" s="178"/>
      <c r="J42" s="180">
        <v>18</v>
      </c>
      <c r="K42" s="180">
        <f t="shared" si="3"/>
        <v>16.2</v>
      </c>
      <c r="L42" s="180">
        <f t="shared" si="4"/>
        <v>14.4</v>
      </c>
    </row>
    <row r="43" s="160" customFormat="1" ht="86" customHeight="1" spans="1:12">
      <c r="A43" s="176">
        <v>33</v>
      </c>
      <c r="B43" s="177" t="s">
        <v>168</v>
      </c>
      <c r="C43" s="178" t="s">
        <v>169</v>
      </c>
      <c r="D43" s="178" t="s">
        <v>170</v>
      </c>
      <c r="E43" s="178" t="s">
        <v>171</v>
      </c>
      <c r="F43" s="178" t="s">
        <v>151</v>
      </c>
      <c r="G43" s="178" t="s">
        <v>172</v>
      </c>
      <c r="H43" s="179" t="s">
        <v>152</v>
      </c>
      <c r="I43" s="178" t="s">
        <v>153</v>
      </c>
      <c r="J43" s="180">
        <v>135</v>
      </c>
      <c r="K43" s="180">
        <f t="shared" si="3"/>
        <v>121.5</v>
      </c>
      <c r="L43" s="180">
        <f t="shared" si="4"/>
        <v>108</v>
      </c>
    </row>
    <row r="44" s="160" customFormat="1" ht="18" spans="1:12">
      <c r="A44" s="183" t="s">
        <v>173</v>
      </c>
      <c r="B44" s="177" t="s">
        <v>174</v>
      </c>
      <c r="C44" s="178" t="s">
        <v>175</v>
      </c>
      <c r="D44" s="178"/>
      <c r="E44" s="178"/>
      <c r="F44" s="178"/>
      <c r="G44" s="178"/>
      <c r="H44" s="179" t="s">
        <v>104</v>
      </c>
      <c r="I44" s="178"/>
      <c r="J44" s="180">
        <f>J43*0.15</f>
        <v>20.25</v>
      </c>
      <c r="K44" s="180">
        <f t="shared" si="3"/>
        <v>18.225</v>
      </c>
      <c r="L44" s="180">
        <f t="shared" si="4"/>
        <v>16.2</v>
      </c>
    </row>
    <row r="45" s="160" customFormat="1" ht="18" spans="1:12">
      <c r="A45" s="183" t="s">
        <v>176</v>
      </c>
      <c r="B45" s="177" t="s">
        <v>177</v>
      </c>
      <c r="C45" s="178" t="s">
        <v>178</v>
      </c>
      <c r="D45" s="178"/>
      <c r="E45" s="178"/>
      <c r="F45" s="178"/>
      <c r="G45" s="178"/>
      <c r="H45" s="179" t="s">
        <v>152</v>
      </c>
      <c r="I45" s="178"/>
      <c r="J45" s="187">
        <f>J43*0.5</f>
        <v>67.5</v>
      </c>
      <c r="K45" s="187">
        <f t="shared" si="3"/>
        <v>60.75</v>
      </c>
      <c r="L45" s="187">
        <f t="shared" si="4"/>
        <v>54</v>
      </c>
    </row>
    <row r="46" s="160" customFormat="1" ht="18" spans="1:12">
      <c r="A46" s="183" t="s">
        <v>179</v>
      </c>
      <c r="B46" s="177" t="s">
        <v>180</v>
      </c>
      <c r="C46" s="178" t="s">
        <v>181</v>
      </c>
      <c r="D46" s="178"/>
      <c r="E46" s="178"/>
      <c r="F46" s="178"/>
      <c r="G46" s="178"/>
      <c r="H46" s="179" t="s">
        <v>152</v>
      </c>
      <c r="I46" s="178"/>
      <c r="J46" s="180">
        <v>135</v>
      </c>
      <c r="K46" s="180">
        <f t="shared" si="3"/>
        <v>121.5</v>
      </c>
      <c r="L46" s="180">
        <f t="shared" si="4"/>
        <v>108</v>
      </c>
    </row>
    <row r="47" s="160" customFormat="1" ht="36" spans="1:12">
      <c r="A47" s="176">
        <v>34</v>
      </c>
      <c r="B47" s="177" t="s">
        <v>182</v>
      </c>
      <c r="C47" s="178" t="s">
        <v>183</v>
      </c>
      <c r="D47" s="178" t="s">
        <v>184</v>
      </c>
      <c r="E47" s="178" t="s">
        <v>185</v>
      </c>
      <c r="F47" s="178"/>
      <c r="G47" s="178"/>
      <c r="H47" s="179" t="s">
        <v>152</v>
      </c>
      <c r="I47" s="178"/>
      <c r="J47" s="180">
        <v>180</v>
      </c>
      <c r="K47" s="180">
        <f t="shared" si="3"/>
        <v>162</v>
      </c>
      <c r="L47" s="180">
        <f t="shared" si="4"/>
        <v>144</v>
      </c>
    </row>
    <row r="48" s="160" customFormat="1" ht="36" spans="1:12">
      <c r="A48" s="176">
        <v>35</v>
      </c>
      <c r="B48" s="177" t="s">
        <v>186</v>
      </c>
      <c r="C48" s="178" t="s">
        <v>187</v>
      </c>
      <c r="D48" s="178" t="s">
        <v>188</v>
      </c>
      <c r="E48" s="178" t="s">
        <v>189</v>
      </c>
      <c r="F48" s="178" t="s">
        <v>190</v>
      </c>
      <c r="G48" s="178"/>
      <c r="H48" s="179" t="s">
        <v>152</v>
      </c>
      <c r="I48" s="178"/>
      <c r="J48" s="180">
        <v>400</v>
      </c>
      <c r="K48" s="180">
        <f t="shared" si="3"/>
        <v>360</v>
      </c>
      <c r="L48" s="180">
        <f t="shared" si="4"/>
        <v>320</v>
      </c>
    </row>
    <row r="49" s="160" customFormat="1" ht="18" spans="1:12">
      <c r="A49" s="183" t="s">
        <v>191</v>
      </c>
      <c r="B49" s="177" t="s">
        <v>192</v>
      </c>
      <c r="C49" s="178" t="s">
        <v>193</v>
      </c>
      <c r="D49" s="178"/>
      <c r="E49" s="178"/>
      <c r="F49" s="188"/>
      <c r="G49" s="185"/>
      <c r="H49" s="179" t="s">
        <v>152</v>
      </c>
      <c r="I49" s="186"/>
      <c r="J49" s="187">
        <f>J48*0.5</f>
        <v>200</v>
      </c>
      <c r="K49" s="187">
        <f t="shared" si="3"/>
        <v>180</v>
      </c>
      <c r="L49" s="187">
        <f t="shared" si="4"/>
        <v>160</v>
      </c>
    </row>
    <row r="50" s="160" customFormat="1" ht="53" spans="1:12">
      <c r="A50" s="176">
        <v>36</v>
      </c>
      <c r="B50" s="177" t="s">
        <v>194</v>
      </c>
      <c r="C50" s="178" t="s">
        <v>195</v>
      </c>
      <c r="D50" s="178" t="s">
        <v>196</v>
      </c>
      <c r="E50" s="178" t="s">
        <v>197</v>
      </c>
      <c r="F50" s="184" t="s">
        <v>110</v>
      </c>
      <c r="G50" s="185"/>
      <c r="H50" s="179" t="s">
        <v>152</v>
      </c>
      <c r="I50" s="186"/>
      <c r="J50" s="180">
        <v>80</v>
      </c>
      <c r="K50" s="180">
        <f t="shared" ref="K50:K55" si="5">J50*0.8</f>
        <v>64</v>
      </c>
      <c r="L50" s="180">
        <f t="shared" ref="L50:L55" si="6">J50*0.7</f>
        <v>56</v>
      </c>
    </row>
    <row r="51" s="160" customFormat="1" ht="18" spans="1:12">
      <c r="A51" s="183" t="s">
        <v>198</v>
      </c>
      <c r="B51" s="177" t="s">
        <v>199</v>
      </c>
      <c r="C51" s="189" t="s">
        <v>200</v>
      </c>
      <c r="D51" s="189"/>
      <c r="E51" s="178"/>
      <c r="F51" s="184"/>
      <c r="G51" s="184"/>
      <c r="H51" s="179" t="s">
        <v>104</v>
      </c>
      <c r="I51" s="186"/>
      <c r="J51" s="180">
        <f>J50*0.15</f>
        <v>12</v>
      </c>
      <c r="K51" s="180">
        <f>K50*0.15</f>
        <v>9.6</v>
      </c>
      <c r="L51" s="180">
        <f>L50*0.15</f>
        <v>8.4</v>
      </c>
    </row>
    <row r="52" s="160" customFormat="1" ht="36" spans="1:12">
      <c r="A52" s="176">
        <v>37</v>
      </c>
      <c r="B52" s="177" t="s">
        <v>201</v>
      </c>
      <c r="C52" s="189" t="s">
        <v>202</v>
      </c>
      <c r="D52" s="189" t="s">
        <v>203</v>
      </c>
      <c r="E52" s="178" t="s">
        <v>204</v>
      </c>
      <c r="F52" s="184" t="s">
        <v>110</v>
      </c>
      <c r="G52" s="184" t="s">
        <v>205</v>
      </c>
      <c r="H52" s="179" t="s">
        <v>152</v>
      </c>
      <c r="I52" s="186"/>
      <c r="J52" s="180">
        <v>320</v>
      </c>
      <c r="K52" s="180">
        <f t="shared" si="5"/>
        <v>256</v>
      </c>
      <c r="L52" s="180">
        <f t="shared" si="6"/>
        <v>224</v>
      </c>
    </row>
    <row r="53" s="160" customFormat="1" ht="18" spans="1:12">
      <c r="A53" s="183" t="s">
        <v>206</v>
      </c>
      <c r="B53" s="177" t="s">
        <v>207</v>
      </c>
      <c r="C53" s="178" t="s">
        <v>208</v>
      </c>
      <c r="D53" s="178"/>
      <c r="E53" s="178"/>
      <c r="F53" s="178"/>
      <c r="G53" s="178"/>
      <c r="H53" s="179" t="s">
        <v>104</v>
      </c>
      <c r="I53" s="178"/>
      <c r="J53" s="180">
        <f>J52*0.15</f>
        <v>48</v>
      </c>
      <c r="K53" s="180">
        <f>K52*0.15</f>
        <v>38.4</v>
      </c>
      <c r="L53" s="180">
        <f>L52*0.15</f>
        <v>33.6</v>
      </c>
    </row>
    <row r="54" s="160" customFormat="1" ht="18" spans="1:12">
      <c r="A54" s="183" t="s">
        <v>209</v>
      </c>
      <c r="B54" s="177" t="s">
        <v>210</v>
      </c>
      <c r="C54" s="178" t="s">
        <v>211</v>
      </c>
      <c r="D54" s="178"/>
      <c r="E54" s="178"/>
      <c r="F54" s="178"/>
      <c r="G54" s="178"/>
      <c r="H54" s="179" t="s">
        <v>152</v>
      </c>
      <c r="I54" s="178"/>
      <c r="J54" s="180">
        <v>320</v>
      </c>
      <c r="K54" s="180">
        <f t="shared" si="5"/>
        <v>256</v>
      </c>
      <c r="L54" s="180">
        <f t="shared" si="6"/>
        <v>224</v>
      </c>
    </row>
    <row r="55" s="160" customFormat="1" ht="53" spans="1:12">
      <c r="A55" s="176">
        <v>38</v>
      </c>
      <c r="B55" s="177" t="s">
        <v>212</v>
      </c>
      <c r="C55" s="178" t="s">
        <v>213</v>
      </c>
      <c r="D55" s="178" t="s">
        <v>214</v>
      </c>
      <c r="E55" s="178" t="s">
        <v>215</v>
      </c>
      <c r="F55" s="178" t="s">
        <v>216</v>
      </c>
      <c r="G55" s="178"/>
      <c r="H55" s="179" t="s">
        <v>152</v>
      </c>
      <c r="I55" s="178" t="s">
        <v>217</v>
      </c>
      <c r="J55" s="180">
        <v>480</v>
      </c>
      <c r="K55" s="180">
        <f t="shared" si="5"/>
        <v>384</v>
      </c>
      <c r="L55" s="180">
        <f t="shared" si="6"/>
        <v>336</v>
      </c>
    </row>
    <row r="56" s="160" customFormat="1" ht="18" spans="1:12">
      <c r="A56" s="183" t="s">
        <v>218</v>
      </c>
      <c r="B56" s="177" t="s">
        <v>219</v>
      </c>
      <c r="C56" s="178" t="s">
        <v>220</v>
      </c>
      <c r="D56" s="178"/>
      <c r="E56" s="178"/>
      <c r="F56" s="178"/>
      <c r="G56" s="178"/>
      <c r="H56" s="179" t="s">
        <v>104</v>
      </c>
      <c r="I56" s="178"/>
      <c r="J56" s="180">
        <f>J55*0.15</f>
        <v>72</v>
      </c>
      <c r="K56" s="180">
        <f>K55*0.15</f>
        <v>57.6</v>
      </c>
      <c r="L56" s="180">
        <f>L55*0.15</f>
        <v>50.4</v>
      </c>
    </row>
    <row r="57" s="160" customFormat="1" ht="18" spans="1:12">
      <c r="A57" s="183" t="s">
        <v>221</v>
      </c>
      <c r="B57" s="177" t="s">
        <v>222</v>
      </c>
      <c r="C57" s="178" t="s">
        <v>223</v>
      </c>
      <c r="D57" s="178"/>
      <c r="E57" s="178"/>
      <c r="F57" s="178"/>
      <c r="G57" s="178"/>
      <c r="H57" s="179" t="s">
        <v>152</v>
      </c>
      <c r="I57" s="178"/>
      <c r="J57" s="187">
        <f>J55</f>
        <v>480</v>
      </c>
      <c r="K57" s="187">
        <f>J57*0.8</f>
        <v>384</v>
      </c>
      <c r="L57" s="187">
        <f>J57*0.7</f>
        <v>336</v>
      </c>
    </row>
    <row r="58" s="160" customFormat="1" ht="36" spans="1:12">
      <c r="A58" s="176">
        <v>39</v>
      </c>
      <c r="B58" s="177" t="s">
        <v>224</v>
      </c>
      <c r="C58" s="178" t="s">
        <v>225</v>
      </c>
      <c r="D58" s="178" t="s">
        <v>226</v>
      </c>
      <c r="E58" s="178" t="s">
        <v>227</v>
      </c>
      <c r="F58" s="178" t="s">
        <v>228</v>
      </c>
      <c r="G58" s="178"/>
      <c r="H58" s="179" t="s">
        <v>119</v>
      </c>
      <c r="I58" s="178"/>
      <c r="J58" s="180">
        <v>150</v>
      </c>
      <c r="K58" s="180">
        <v>135</v>
      </c>
      <c r="L58" s="180">
        <v>120</v>
      </c>
    </row>
    <row r="59" s="160" customFormat="1" ht="18" spans="1:12">
      <c r="A59" s="183" t="s">
        <v>229</v>
      </c>
      <c r="B59" s="177" t="s">
        <v>230</v>
      </c>
      <c r="C59" s="178" t="s">
        <v>231</v>
      </c>
      <c r="D59" s="178"/>
      <c r="E59" s="178"/>
      <c r="F59" s="178"/>
      <c r="G59" s="178"/>
      <c r="H59" s="179" t="s">
        <v>119</v>
      </c>
      <c r="I59" s="178"/>
      <c r="J59" s="180">
        <v>75</v>
      </c>
      <c r="K59" s="180">
        <v>67.5</v>
      </c>
      <c r="L59" s="180">
        <v>60</v>
      </c>
    </row>
    <row r="60" s="160" customFormat="1" ht="53" spans="1:12">
      <c r="A60" s="176">
        <v>40</v>
      </c>
      <c r="B60" s="182" t="s">
        <v>232</v>
      </c>
      <c r="C60" s="178" t="s">
        <v>233</v>
      </c>
      <c r="D60" s="178" t="s">
        <v>234</v>
      </c>
      <c r="E60" s="178" t="s">
        <v>235</v>
      </c>
      <c r="F60" s="178" t="s">
        <v>236</v>
      </c>
      <c r="G60" s="178"/>
      <c r="H60" s="179" t="s">
        <v>119</v>
      </c>
      <c r="I60" s="178"/>
      <c r="J60" s="187">
        <v>1013</v>
      </c>
      <c r="K60" s="187">
        <v>911.7</v>
      </c>
      <c r="L60" s="187">
        <v>810.4</v>
      </c>
    </row>
    <row r="61" s="160" customFormat="1" ht="18" spans="1:12">
      <c r="A61" s="183" t="s">
        <v>237</v>
      </c>
      <c r="B61" s="177" t="s">
        <v>232</v>
      </c>
      <c r="C61" s="178" t="s">
        <v>238</v>
      </c>
      <c r="D61" s="178"/>
      <c r="E61" s="178"/>
      <c r="F61" s="178"/>
      <c r="G61" s="178"/>
      <c r="H61" s="179" t="s">
        <v>119</v>
      </c>
      <c r="I61" s="178"/>
      <c r="J61" s="187">
        <v>1013</v>
      </c>
      <c r="K61" s="187">
        <v>911.7</v>
      </c>
      <c r="L61" s="187">
        <v>810.4</v>
      </c>
    </row>
    <row r="62" s="160" customFormat="1" ht="71" spans="1:12">
      <c r="A62" s="176">
        <v>41</v>
      </c>
      <c r="B62" s="177" t="s">
        <v>239</v>
      </c>
      <c r="C62" s="178" t="s">
        <v>240</v>
      </c>
      <c r="D62" s="178" t="s">
        <v>241</v>
      </c>
      <c r="E62" s="178" t="s">
        <v>242</v>
      </c>
      <c r="F62" s="178" t="s">
        <v>243</v>
      </c>
      <c r="G62" s="178"/>
      <c r="H62" s="179" t="s">
        <v>119</v>
      </c>
      <c r="I62" s="178" t="s">
        <v>244</v>
      </c>
      <c r="J62" s="180">
        <v>160</v>
      </c>
      <c r="K62" s="180">
        <f>J62*0.9</f>
        <v>144</v>
      </c>
      <c r="L62" s="180">
        <f>J62*0.8</f>
        <v>128</v>
      </c>
    </row>
    <row r="63" s="160" customFormat="1" ht="18" spans="1:12">
      <c r="A63" s="183" t="s">
        <v>245</v>
      </c>
      <c r="B63" s="177" t="s">
        <v>246</v>
      </c>
      <c r="C63" s="178" t="s">
        <v>247</v>
      </c>
      <c r="D63" s="178"/>
      <c r="E63" s="178"/>
      <c r="F63" s="178"/>
      <c r="G63" s="178"/>
      <c r="H63" s="179" t="s">
        <v>104</v>
      </c>
      <c r="I63" s="178"/>
      <c r="J63" s="180">
        <f>J62*0.15</f>
        <v>24</v>
      </c>
      <c r="K63" s="180">
        <f>K62*0.15</f>
        <v>21.6</v>
      </c>
      <c r="L63" s="180">
        <f>L62*0.15</f>
        <v>19.2</v>
      </c>
    </row>
    <row r="64" s="160" customFormat="1" ht="36" spans="1:12">
      <c r="A64" s="183" t="s">
        <v>248</v>
      </c>
      <c r="B64" s="177" t="s">
        <v>249</v>
      </c>
      <c r="C64" s="178" t="s">
        <v>250</v>
      </c>
      <c r="D64" s="178"/>
      <c r="E64" s="178"/>
      <c r="F64" s="178"/>
      <c r="G64" s="178"/>
      <c r="H64" s="179" t="s">
        <v>119</v>
      </c>
      <c r="I64" s="178"/>
      <c r="J64" s="187">
        <v>160</v>
      </c>
      <c r="K64" s="187">
        <f>J64*0.9</f>
        <v>144</v>
      </c>
      <c r="L64" s="187">
        <f>J64*0.8</f>
        <v>128</v>
      </c>
    </row>
    <row r="65" s="160" customFormat="1" ht="18" spans="1:13">
      <c r="A65" s="183" t="s">
        <v>251</v>
      </c>
      <c r="B65" s="177" t="s">
        <v>252</v>
      </c>
      <c r="C65" s="178" t="s">
        <v>253</v>
      </c>
      <c r="D65" s="178"/>
      <c r="E65" s="178"/>
      <c r="F65" s="178"/>
      <c r="G65" s="178"/>
      <c r="H65" s="179" t="s">
        <v>119</v>
      </c>
      <c r="I65" s="178"/>
      <c r="J65" s="187">
        <f>J62*0.8</f>
        <v>128</v>
      </c>
      <c r="K65" s="187">
        <f>K62*0.8</f>
        <v>115.2</v>
      </c>
      <c r="L65" s="187">
        <f>L62*0.8</f>
        <v>102.4</v>
      </c>
    </row>
    <row r="66" s="160" customFormat="1" ht="18" spans="1:13">
      <c r="A66" s="183" t="s">
        <v>254</v>
      </c>
      <c r="B66" s="177" t="s">
        <v>255</v>
      </c>
      <c r="C66" s="178" t="s">
        <v>256</v>
      </c>
      <c r="D66" s="178"/>
      <c r="E66" s="178"/>
      <c r="F66" s="178"/>
      <c r="G66" s="178"/>
      <c r="H66" s="179" t="s">
        <v>119</v>
      </c>
      <c r="I66" s="178"/>
      <c r="J66" s="187">
        <f>J62*0.8</f>
        <v>128</v>
      </c>
      <c r="K66" s="187">
        <f>K62*0.8</f>
        <v>115.2</v>
      </c>
      <c r="L66" s="187">
        <f>L62*0.8</f>
        <v>102.4</v>
      </c>
    </row>
    <row r="67" s="160" customFormat="1" ht="53" spans="1:13">
      <c r="A67" s="176">
        <v>42</v>
      </c>
      <c r="B67" s="177" t="s">
        <v>257</v>
      </c>
      <c r="C67" s="178" t="s">
        <v>258</v>
      </c>
      <c r="D67" s="178" t="s">
        <v>259</v>
      </c>
      <c r="E67" s="178" t="s">
        <v>260</v>
      </c>
      <c r="F67" s="178" t="s">
        <v>261</v>
      </c>
      <c r="G67" s="178"/>
      <c r="H67" s="179" t="s">
        <v>119</v>
      </c>
      <c r="I67" s="178"/>
      <c r="J67" s="180" t="s">
        <v>262</v>
      </c>
      <c r="K67" s="180" t="s">
        <v>262</v>
      </c>
      <c r="L67" s="180" t="s">
        <v>262</v>
      </c>
    </row>
    <row r="68" s="160" customFormat="1" ht="18" spans="1:13">
      <c r="A68" s="183" t="s">
        <v>263</v>
      </c>
      <c r="B68" s="177" t="s">
        <v>264</v>
      </c>
      <c r="C68" s="178" t="s">
        <v>265</v>
      </c>
      <c r="D68" s="178"/>
      <c r="E68" s="178"/>
      <c r="F68" s="181"/>
      <c r="G68" s="178"/>
      <c r="H68" s="179" t="s">
        <v>119</v>
      </c>
      <c r="I68" s="178"/>
      <c r="J68" s="180" t="s">
        <v>262</v>
      </c>
      <c r="K68" s="180" t="s">
        <v>262</v>
      </c>
      <c r="L68" s="180" t="s">
        <v>262</v>
      </c>
    </row>
    <row r="69" s="160" customFormat="1" ht="53" spans="1:13">
      <c r="A69" s="176">
        <v>43</v>
      </c>
      <c r="B69" s="182" t="s">
        <v>266</v>
      </c>
      <c r="C69" s="178" t="s">
        <v>267</v>
      </c>
      <c r="D69" s="178" t="s">
        <v>268</v>
      </c>
      <c r="E69" s="178" t="s">
        <v>269</v>
      </c>
      <c r="F69" s="181"/>
      <c r="G69" s="178"/>
      <c r="H69" s="179" t="s">
        <v>119</v>
      </c>
      <c r="I69" s="178"/>
      <c r="J69" s="180">
        <v>40</v>
      </c>
      <c r="K69" s="180">
        <f>J69*0.9</f>
        <v>36</v>
      </c>
      <c r="L69" s="180">
        <f>J69*0.8</f>
        <v>32</v>
      </c>
      <c r="M69" s="190"/>
    </row>
    <row r="70" s="160" customFormat="1" ht="36" spans="1:13">
      <c r="A70" s="176">
        <v>44</v>
      </c>
      <c r="B70" s="177" t="s">
        <v>270</v>
      </c>
      <c r="C70" s="178" t="s">
        <v>271</v>
      </c>
      <c r="D70" s="178" t="s">
        <v>272</v>
      </c>
      <c r="E70" s="178" t="s">
        <v>273</v>
      </c>
      <c r="F70" s="178"/>
      <c r="G70" s="178"/>
      <c r="H70" s="179" t="s">
        <v>119</v>
      </c>
      <c r="I70" s="178"/>
      <c r="J70" s="180">
        <v>5</v>
      </c>
      <c r="K70" s="180">
        <f>J70*0.9</f>
        <v>4.5</v>
      </c>
      <c r="L70" s="180">
        <f>J70*0.8</f>
        <v>4</v>
      </c>
    </row>
    <row r="71" s="160" customFormat="1" ht="36" spans="1:13">
      <c r="A71" s="176">
        <v>45</v>
      </c>
      <c r="B71" s="177" t="s">
        <v>274</v>
      </c>
      <c r="C71" s="178" t="s">
        <v>275</v>
      </c>
      <c r="D71" s="178" t="s">
        <v>276</v>
      </c>
      <c r="E71" s="178" t="s">
        <v>277</v>
      </c>
      <c r="F71" s="178"/>
      <c r="G71" s="178"/>
      <c r="H71" s="179" t="s">
        <v>119</v>
      </c>
      <c r="I71" s="178"/>
      <c r="J71" s="180">
        <v>10</v>
      </c>
      <c r="K71" s="180">
        <f>J71*0.9</f>
        <v>9</v>
      </c>
      <c r="L71" s="180">
        <f>J71*0.8</f>
        <v>8</v>
      </c>
    </row>
    <row r="72" s="160" customFormat="1" ht="36" spans="1:13">
      <c r="A72" s="176">
        <v>46</v>
      </c>
      <c r="B72" s="177" t="s">
        <v>278</v>
      </c>
      <c r="C72" s="178" t="s">
        <v>279</v>
      </c>
      <c r="D72" s="178" t="s">
        <v>280</v>
      </c>
      <c r="E72" s="178" t="s">
        <v>281</v>
      </c>
      <c r="F72" s="178"/>
      <c r="G72" s="178" t="s">
        <v>282</v>
      </c>
      <c r="H72" s="179" t="s">
        <v>119</v>
      </c>
      <c r="I72" s="178" t="s">
        <v>283</v>
      </c>
      <c r="J72" s="180" t="s">
        <v>262</v>
      </c>
      <c r="K72" s="180" t="s">
        <v>262</v>
      </c>
      <c r="L72" s="180" t="s">
        <v>262</v>
      </c>
    </row>
    <row r="73" s="160" customFormat="1" ht="18" spans="1:13">
      <c r="A73" s="183" t="s">
        <v>284</v>
      </c>
      <c r="B73" s="177" t="s">
        <v>285</v>
      </c>
      <c r="C73" s="189" t="s">
        <v>286</v>
      </c>
      <c r="D73" s="189"/>
      <c r="E73" s="178"/>
      <c r="F73" s="178"/>
      <c r="G73" s="178"/>
      <c r="H73" s="179" t="s">
        <v>119</v>
      </c>
      <c r="I73" s="178"/>
      <c r="J73" s="180" t="s">
        <v>262</v>
      </c>
      <c r="K73" s="180" t="s">
        <v>262</v>
      </c>
      <c r="L73" s="180" t="s">
        <v>262</v>
      </c>
    </row>
    <row r="74" s="160" customFormat="1" ht="53" spans="1:13">
      <c r="A74" s="176">
        <v>47</v>
      </c>
      <c r="B74" s="177" t="s">
        <v>287</v>
      </c>
      <c r="C74" s="189" t="s">
        <v>288</v>
      </c>
      <c r="D74" s="189" t="s">
        <v>289</v>
      </c>
      <c r="E74" s="178" t="s">
        <v>290</v>
      </c>
      <c r="F74" s="178"/>
      <c r="G74" s="178" t="s">
        <v>291</v>
      </c>
      <c r="H74" s="179" t="s">
        <v>104</v>
      </c>
      <c r="I74" s="178" t="s">
        <v>292</v>
      </c>
      <c r="J74" s="180" t="s">
        <v>262</v>
      </c>
      <c r="K74" s="180" t="s">
        <v>262</v>
      </c>
      <c r="L74" s="180" t="s">
        <v>262</v>
      </c>
    </row>
    <row r="75" s="160" customFormat="1" ht="18" spans="1:13">
      <c r="A75" s="183" t="s">
        <v>293</v>
      </c>
      <c r="B75" s="177" t="s">
        <v>294</v>
      </c>
      <c r="C75" s="178" t="s">
        <v>295</v>
      </c>
      <c r="D75" s="184"/>
      <c r="E75" s="184"/>
      <c r="F75" s="185"/>
      <c r="G75" s="185"/>
      <c r="H75" s="179" t="s">
        <v>104</v>
      </c>
      <c r="I75" s="186"/>
      <c r="J75" s="180" t="s">
        <v>262</v>
      </c>
      <c r="K75" s="180" t="s">
        <v>262</v>
      </c>
      <c r="L75" s="180" t="s">
        <v>262</v>
      </c>
    </row>
    <row r="76" s="160" customFormat="1" ht="36" spans="1:13">
      <c r="A76" s="176">
        <v>48</v>
      </c>
      <c r="B76" s="182" t="s">
        <v>296</v>
      </c>
      <c r="C76" s="178" t="s">
        <v>297</v>
      </c>
      <c r="D76" s="184" t="s">
        <v>298</v>
      </c>
      <c r="E76" s="184" t="s">
        <v>299</v>
      </c>
      <c r="F76" s="185"/>
      <c r="G76" s="185"/>
      <c r="H76" s="176" t="s">
        <v>119</v>
      </c>
      <c r="I76" s="186"/>
      <c r="J76" s="187">
        <v>500</v>
      </c>
      <c r="K76" s="187">
        <f>J76*0.9</f>
        <v>450</v>
      </c>
      <c r="L76" s="187">
        <f>J76*0.8</f>
        <v>400</v>
      </c>
    </row>
    <row r="77" s="160" customFormat="1" ht="54" customHeight="1" spans="1:13">
      <c r="A77" s="176">
        <v>49</v>
      </c>
      <c r="B77" s="177" t="s">
        <v>300</v>
      </c>
      <c r="C77" s="178" t="s">
        <v>301</v>
      </c>
      <c r="D77" s="178" t="s">
        <v>302</v>
      </c>
      <c r="E77" s="178" t="s">
        <v>303</v>
      </c>
      <c r="F77" s="178" t="s">
        <v>304</v>
      </c>
      <c r="G77" s="178"/>
      <c r="H77" s="179" t="s">
        <v>119</v>
      </c>
      <c r="I77" s="178" t="s">
        <v>305</v>
      </c>
      <c r="J77" s="180">
        <v>113</v>
      </c>
      <c r="K77" s="180">
        <f>J77*0.8</f>
        <v>90.4</v>
      </c>
      <c r="L77" s="180">
        <f>J77*0.7</f>
        <v>79.1</v>
      </c>
    </row>
    <row r="78" s="160" customFormat="1" ht="18" spans="1:13">
      <c r="A78" s="183" t="s">
        <v>306</v>
      </c>
      <c r="B78" s="177" t="s">
        <v>307</v>
      </c>
      <c r="C78" s="178" t="s">
        <v>308</v>
      </c>
      <c r="D78" s="178"/>
      <c r="E78" s="178"/>
      <c r="F78" s="178"/>
      <c r="G78" s="178"/>
      <c r="H78" s="179" t="s">
        <v>119</v>
      </c>
      <c r="I78" s="178"/>
      <c r="J78" s="187">
        <f>J77</f>
        <v>113</v>
      </c>
      <c r="K78" s="187">
        <f>J78*0.8</f>
        <v>90.4</v>
      </c>
      <c r="L78" s="187">
        <f>J78*0.7</f>
        <v>79.1</v>
      </c>
    </row>
    <row r="79" s="160" customFormat="1" ht="53" spans="1:13">
      <c r="A79" s="176">
        <v>50</v>
      </c>
      <c r="B79" s="177" t="s">
        <v>309</v>
      </c>
      <c r="C79" s="178" t="s">
        <v>310</v>
      </c>
      <c r="D79" s="178" t="s">
        <v>311</v>
      </c>
      <c r="E79" s="178" t="s">
        <v>312</v>
      </c>
      <c r="F79" s="178" t="s">
        <v>313</v>
      </c>
      <c r="G79" s="178" t="s">
        <v>314</v>
      </c>
      <c r="H79" s="179" t="s">
        <v>119</v>
      </c>
      <c r="I79" s="178" t="s">
        <v>315</v>
      </c>
      <c r="J79" s="180">
        <v>260</v>
      </c>
      <c r="K79" s="180">
        <f t="shared" ref="K79:K90" si="7">J79*0.8</f>
        <v>208</v>
      </c>
      <c r="L79" s="180">
        <f t="shared" ref="L79:L90" si="8">J79*0.7</f>
        <v>182</v>
      </c>
    </row>
    <row r="80" s="160" customFormat="1" ht="18" spans="1:13">
      <c r="A80" s="183" t="s">
        <v>316</v>
      </c>
      <c r="B80" s="177" t="s">
        <v>317</v>
      </c>
      <c r="C80" s="178" t="s">
        <v>318</v>
      </c>
      <c r="D80" s="178"/>
      <c r="E80" s="178"/>
      <c r="F80" s="178"/>
      <c r="G80" s="178"/>
      <c r="H80" s="179" t="s">
        <v>104</v>
      </c>
      <c r="I80" s="178"/>
      <c r="J80" s="180">
        <f>J79*0.15</f>
        <v>39</v>
      </c>
      <c r="K80" s="180">
        <f>K79*0.15</f>
        <v>31.2</v>
      </c>
      <c r="L80" s="180">
        <f>L79*0.15</f>
        <v>27.3</v>
      </c>
    </row>
    <row r="81" s="160" customFormat="1" ht="18" spans="1:12">
      <c r="A81" s="183" t="s">
        <v>319</v>
      </c>
      <c r="B81" s="177" t="s">
        <v>320</v>
      </c>
      <c r="C81" s="178" t="s">
        <v>321</v>
      </c>
      <c r="D81" s="178"/>
      <c r="E81" s="178"/>
      <c r="F81" s="178"/>
      <c r="G81" s="178"/>
      <c r="H81" s="179" t="s">
        <v>119</v>
      </c>
      <c r="I81" s="178"/>
      <c r="J81" s="187">
        <v>260</v>
      </c>
      <c r="K81" s="187">
        <f t="shared" si="7"/>
        <v>208</v>
      </c>
      <c r="L81" s="187">
        <f t="shared" si="8"/>
        <v>182</v>
      </c>
    </row>
    <row r="82" s="160" customFormat="1" ht="18" spans="1:12">
      <c r="A82" s="183" t="s">
        <v>322</v>
      </c>
      <c r="B82" s="177" t="s">
        <v>323</v>
      </c>
      <c r="C82" s="178" t="s">
        <v>324</v>
      </c>
      <c r="D82" s="178"/>
      <c r="E82" s="178"/>
      <c r="F82" s="178"/>
      <c r="G82" s="178"/>
      <c r="H82" s="179" t="s">
        <v>119</v>
      </c>
      <c r="I82" s="178"/>
      <c r="J82" s="187">
        <v>260</v>
      </c>
      <c r="K82" s="187">
        <f t="shared" si="7"/>
        <v>208</v>
      </c>
      <c r="L82" s="187">
        <f t="shared" si="8"/>
        <v>182</v>
      </c>
    </row>
    <row r="83" s="160" customFormat="1" ht="53" spans="1:12">
      <c r="A83" s="176">
        <v>51</v>
      </c>
      <c r="B83" s="177" t="s">
        <v>325</v>
      </c>
      <c r="C83" s="178" t="s">
        <v>326</v>
      </c>
      <c r="D83" s="178" t="s">
        <v>327</v>
      </c>
      <c r="E83" s="178" t="s">
        <v>328</v>
      </c>
      <c r="F83" s="178" t="s">
        <v>329</v>
      </c>
      <c r="G83" s="178"/>
      <c r="H83" s="179" t="s">
        <v>119</v>
      </c>
      <c r="I83" s="178"/>
      <c r="J83" s="187">
        <v>108</v>
      </c>
      <c r="K83" s="187">
        <f t="shared" si="7"/>
        <v>86.4</v>
      </c>
      <c r="L83" s="187">
        <f t="shared" si="8"/>
        <v>75.6</v>
      </c>
    </row>
    <row r="84" s="160" customFormat="1" ht="18" spans="1:12">
      <c r="A84" s="183" t="s">
        <v>330</v>
      </c>
      <c r="B84" s="177" t="s">
        <v>331</v>
      </c>
      <c r="C84" s="178" t="s">
        <v>332</v>
      </c>
      <c r="D84" s="178"/>
      <c r="E84" s="178"/>
      <c r="F84" s="181"/>
      <c r="G84" s="178"/>
      <c r="H84" s="179" t="s">
        <v>104</v>
      </c>
      <c r="I84" s="178"/>
      <c r="J84" s="187">
        <f>J83*0.15</f>
        <v>16.2</v>
      </c>
      <c r="K84" s="187">
        <f>K83*0.15</f>
        <v>12.96</v>
      </c>
      <c r="L84" s="187">
        <f>L83*0.15</f>
        <v>11.34</v>
      </c>
    </row>
    <row r="85" s="160" customFormat="1" ht="18" spans="1:12">
      <c r="A85" s="183" t="s">
        <v>333</v>
      </c>
      <c r="B85" s="177" t="s">
        <v>334</v>
      </c>
      <c r="C85" s="178" t="s">
        <v>335</v>
      </c>
      <c r="D85" s="178"/>
      <c r="E85" s="178"/>
      <c r="F85" s="181"/>
      <c r="G85" s="178"/>
      <c r="H85" s="179" t="s">
        <v>119</v>
      </c>
      <c r="I85" s="178"/>
      <c r="J85" s="187">
        <f>J83*1</f>
        <v>108</v>
      </c>
      <c r="K85" s="187">
        <f t="shared" si="7"/>
        <v>86.4</v>
      </c>
      <c r="L85" s="187">
        <f t="shared" si="8"/>
        <v>75.6</v>
      </c>
    </row>
    <row r="86" s="160" customFormat="1" ht="53" spans="1:12">
      <c r="A86" s="176">
        <v>52</v>
      </c>
      <c r="B86" s="177" t="s">
        <v>336</v>
      </c>
      <c r="C86" s="178" t="s">
        <v>337</v>
      </c>
      <c r="D86" s="178" t="s">
        <v>338</v>
      </c>
      <c r="E86" s="178" t="s">
        <v>339</v>
      </c>
      <c r="F86" s="178" t="s">
        <v>110</v>
      </c>
      <c r="G86" s="178"/>
      <c r="H86" s="179" t="s">
        <v>119</v>
      </c>
      <c r="I86" s="178"/>
      <c r="J86" s="180">
        <v>360</v>
      </c>
      <c r="K86" s="180">
        <f t="shared" si="7"/>
        <v>288</v>
      </c>
      <c r="L86" s="180">
        <f t="shared" si="8"/>
        <v>252</v>
      </c>
    </row>
    <row r="87" s="160" customFormat="1" ht="18" spans="1:12">
      <c r="A87" s="183" t="s">
        <v>340</v>
      </c>
      <c r="B87" s="177" t="s">
        <v>341</v>
      </c>
      <c r="C87" s="178" t="s">
        <v>342</v>
      </c>
      <c r="D87" s="178"/>
      <c r="E87" s="178"/>
      <c r="F87" s="181"/>
      <c r="G87" s="181"/>
      <c r="H87" s="179" t="s">
        <v>104</v>
      </c>
      <c r="I87" s="178"/>
      <c r="J87" s="180">
        <f>J86*0.15</f>
        <v>54</v>
      </c>
      <c r="K87" s="180">
        <f>K86*0.15</f>
        <v>43.2</v>
      </c>
      <c r="L87" s="180">
        <f>L86*0.15</f>
        <v>37.8</v>
      </c>
    </row>
    <row r="88" s="160" customFormat="1" ht="53" spans="1:12">
      <c r="A88" s="176">
        <v>53</v>
      </c>
      <c r="B88" s="177" t="s">
        <v>343</v>
      </c>
      <c r="C88" s="178" t="s">
        <v>344</v>
      </c>
      <c r="D88" s="178" t="s">
        <v>345</v>
      </c>
      <c r="E88" s="178" t="s">
        <v>346</v>
      </c>
      <c r="F88" s="178" t="s">
        <v>110</v>
      </c>
      <c r="G88" s="181"/>
      <c r="H88" s="179" t="s">
        <v>119</v>
      </c>
      <c r="I88" s="178" t="s">
        <v>347</v>
      </c>
      <c r="J88" s="180">
        <v>36</v>
      </c>
      <c r="K88" s="180">
        <f t="shared" si="7"/>
        <v>28.8</v>
      </c>
      <c r="L88" s="180">
        <f t="shared" si="8"/>
        <v>25.2</v>
      </c>
    </row>
    <row r="89" s="160" customFormat="1" ht="18" spans="1:12">
      <c r="A89" s="183" t="s">
        <v>348</v>
      </c>
      <c r="B89" s="177" t="s">
        <v>349</v>
      </c>
      <c r="C89" s="178" t="s">
        <v>350</v>
      </c>
      <c r="D89" s="178"/>
      <c r="E89" s="178"/>
      <c r="F89" s="178"/>
      <c r="G89" s="178"/>
      <c r="H89" s="179" t="s">
        <v>104</v>
      </c>
      <c r="I89" s="178"/>
      <c r="J89" s="180">
        <f>J88*0.15</f>
        <v>5.4</v>
      </c>
      <c r="K89" s="180">
        <f>K88*0.15</f>
        <v>4.32</v>
      </c>
      <c r="L89" s="180">
        <f>L88*0.15</f>
        <v>3.78</v>
      </c>
    </row>
    <row r="90" s="160" customFormat="1" ht="53" spans="1:12">
      <c r="A90" s="176">
        <v>54</v>
      </c>
      <c r="B90" s="177" t="s">
        <v>351</v>
      </c>
      <c r="C90" s="178" t="s">
        <v>352</v>
      </c>
      <c r="D90" s="178" t="s">
        <v>353</v>
      </c>
      <c r="E90" s="178" t="s">
        <v>354</v>
      </c>
      <c r="F90" s="178" t="s">
        <v>110</v>
      </c>
      <c r="G90" s="178"/>
      <c r="H90" s="179" t="s">
        <v>119</v>
      </c>
      <c r="I90" s="178"/>
      <c r="J90" s="180">
        <v>234</v>
      </c>
      <c r="K90" s="180">
        <v>187.2</v>
      </c>
      <c r="L90" s="180">
        <v>163.8</v>
      </c>
    </row>
    <row r="91" s="160" customFormat="1" ht="18" spans="1:12">
      <c r="A91" s="183" t="s">
        <v>355</v>
      </c>
      <c r="B91" s="177" t="s">
        <v>356</v>
      </c>
      <c r="C91" s="178" t="s">
        <v>357</v>
      </c>
      <c r="D91" s="178"/>
      <c r="E91" s="178"/>
      <c r="F91" s="181"/>
      <c r="G91" s="178"/>
      <c r="H91" s="179" t="s">
        <v>104</v>
      </c>
      <c r="I91" s="178"/>
      <c r="J91" s="180">
        <v>35.1</v>
      </c>
      <c r="K91" s="180">
        <v>28.08</v>
      </c>
      <c r="L91" s="180">
        <v>24.57</v>
      </c>
    </row>
    <row r="92" s="160" customFormat="1" ht="53" spans="1:12">
      <c r="A92" s="176">
        <v>55</v>
      </c>
      <c r="B92" s="177" t="s">
        <v>358</v>
      </c>
      <c r="C92" s="178" t="s">
        <v>359</v>
      </c>
      <c r="D92" s="178" t="s">
        <v>360</v>
      </c>
      <c r="E92" s="178" t="s">
        <v>361</v>
      </c>
      <c r="F92" s="178" t="s">
        <v>110</v>
      </c>
      <c r="G92" s="178"/>
      <c r="H92" s="179" t="s">
        <v>119</v>
      </c>
      <c r="I92" s="178" t="s">
        <v>362</v>
      </c>
      <c r="J92" s="180">
        <v>900</v>
      </c>
      <c r="K92" s="180">
        <v>720</v>
      </c>
      <c r="L92" s="180">
        <v>630</v>
      </c>
    </row>
    <row r="93" s="160" customFormat="1" ht="18" spans="1:12">
      <c r="A93" s="183" t="s">
        <v>363</v>
      </c>
      <c r="B93" s="177" t="s">
        <v>364</v>
      </c>
      <c r="C93" s="178" t="s">
        <v>365</v>
      </c>
      <c r="D93" s="178"/>
      <c r="E93" s="184"/>
      <c r="F93" s="181"/>
      <c r="G93" s="178"/>
      <c r="H93" s="179" t="s">
        <v>104</v>
      </c>
      <c r="I93" s="178"/>
      <c r="J93" s="180">
        <v>135</v>
      </c>
      <c r="K93" s="180">
        <v>108</v>
      </c>
      <c r="L93" s="180">
        <v>94.5</v>
      </c>
    </row>
    <row r="94" s="160" customFormat="1" ht="71" spans="1:12">
      <c r="A94" s="176">
        <v>56</v>
      </c>
      <c r="B94" s="177" t="s">
        <v>366</v>
      </c>
      <c r="C94" s="178" t="s">
        <v>367</v>
      </c>
      <c r="D94" s="178" t="s">
        <v>368</v>
      </c>
      <c r="E94" s="184" t="s">
        <v>369</v>
      </c>
      <c r="F94" s="178" t="s">
        <v>110</v>
      </c>
      <c r="G94" s="178" t="s">
        <v>370</v>
      </c>
      <c r="H94" s="179" t="s">
        <v>119</v>
      </c>
      <c r="I94" s="178"/>
      <c r="J94" s="180">
        <v>320</v>
      </c>
      <c r="K94" s="180">
        <f>J94*0.8</f>
        <v>256</v>
      </c>
      <c r="L94" s="180">
        <f>J94*0.7</f>
        <v>224</v>
      </c>
    </row>
    <row r="95" s="160" customFormat="1" ht="18" spans="1:12">
      <c r="A95" s="183" t="s">
        <v>371</v>
      </c>
      <c r="B95" s="177" t="s">
        <v>372</v>
      </c>
      <c r="C95" s="178" t="s">
        <v>373</v>
      </c>
      <c r="D95" s="178"/>
      <c r="E95" s="178"/>
      <c r="F95" s="178"/>
      <c r="G95" s="178"/>
      <c r="H95" s="179" t="s">
        <v>104</v>
      </c>
      <c r="I95" s="178"/>
      <c r="J95" s="180">
        <f>J94*0.15</f>
        <v>48</v>
      </c>
      <c r="K95" s="180">
        <f>K94*0.15</f>
        <v>38.4</v>
      </c>
      <c r="L95" s="180">
        <f>L94*0.15</f>
        <v>33.6</v>
      </c>
    </row>
    <row r="96" s="160" customFormat="1" ht="18" spans="1:12">
      <c r="A96" s="183" t="s">
        <v>374</v>
      </c>
      <c r="B96" s="177" t="s">
        <v>375</v>
      </c>
      <c r="C96" s="178" t="s">
        <v>376</v>
      </c>
      <c r="D96" s="178"/>
      <c r="E96" s="178"/>
      <c r="F96" s="178"/>
      <c r="G96" s="178"/>
      <c r="H96" s="179" t="s">
        <v>119</v>
      </c>
      <c r="I96" s="178"/>
      <c r="J96" s="180">
        <v>320</v>
      </c>
      <c r="K96" s="180">
        <f>J96*0.8</f>
        <v>256</v>
      </c>
      <c r="L96" s="180">
        <f>J96*0.7</f>
        <v>224</v>
      </c>
    </row>
    <row r="97" s="160" customFormat="1" ht="53" spans="1:12">
      <c r="A97" s="176">
        <v>57</v>
      </c>
      <c r="B97" s="177" t="s">
        <v>377</v>
      </c>
      <c r="C97" s="178" t="s">
        <v>378</v>
      </c>
      <c r="D97" s="178" t="s">
        <v>379</v>
      </c>
      <c r="E97" s="178" t="s">
        <v>380</v>
      </c>
      <c r="F97" s="178" t="s">
        <v>381</v>
      </c>
      <c r="G97" s="178"/>
      <c r="H97" s="179" t="s">
        <v>382</v>
      </c>
      <c r="I97" s="178"/>
      <c r="J97" s="180">
        <v>400</v>
      </c>
      <c r="K97" s="180">
        <f>J97*0.8</f>
        <v>320</v>
      </c>
      <c r="L97" s="180">
        <f>J97*0.7</f>
        <v>280</v>
      </c>
    </row>
    <row r="98" s="160" customFormat="1" ht="18" spans="1:12">
      <c r="A98" s="183" t="s">
        <v>383</v>
      </c>
      <c r="B98" s="177" t="s">
        <v>384</v>
      </c>
      <c r="C98" s="178" t="s">
        <v>385</v>
      </c>
      <c r="D98" s="178"/>
      <c r="E98" s="178"/>
      <c r="F98" s="181"/>
      <c r="G98" s="178"/>
      <c r="H98" s="179" t="s">
        <v>104</v>
      </c>
      <c r="I98" s="178"/>
      <c r="J98" s="180">
        <f>J97*0.15</f>
        <v>60</v>
      </c>
      <c r="K98" s="180">
        <f>K97*0.15</f>
        <v>48</v>
      </c>
      <c r="L98" s="180">
        <f>L97*0.15</f>
        <v>42</v>
      </c>
    </row>
    <row r="99" s="160" customFormat="1" ht="18" spans="1:12">
      <c r="A99" s="183" t="s">
        <v>386</v>
      </c>
      <c r="B99" s="177" t="s">
        <v>387</v>
      </c>
      <c r="C99" s="178" t="s">
        <v>388</v>
      </c>
      <c r="D99" s="178"/>
      <c r="E99" s="178"/>
      <c r="F99" s="181"/>
      <c r="G99" s="178"/>
      <c r="H99" s="179" t="s">
        <v>382</v>
      </c>
      <c r="I99" s="178"/>
      <c r="J99" s="187">
        <f>J97*1</f>
        <v>400</v>
      </c>
      <c r="K99" s="187">
        <f>J99*0.8</f>
        <v>320</v>
      </c>
      <c r="L99" s="187">
        <f>J99*0.7</f>
        <v>280</v>
      </c>
    </row>
    <row r="100" s="160" customFormat="1" ht="36" spans="1:12">
      <c r="A100" s="176">
        <v>58</v>
      </c>
      <c r="B100" s="177" t="s">
        <v>389</v>
      </c>
      <c r="C100" s="178" t="s">
        <v>390</v>
      </c>
      <c r="D100" s="178" t="s">
        <v>391</v>
      </c>
      <c r="E100" s="178" t="s">
        <v>392</v>
      </c>
      <c r="F100" s="178" t="s">
        <v>110</v>
      </c>
      <c r="G100" s="178"/>
      <c r="H100" s="179" t="s">
        <v>104</v>
      </c>
      <c r="I100" s="178"/>
      <c r="J100" s="180">
        <v>200</v>
      </c>
      <c r="K100" s="180">
        <f>J100*0.8</f>
        <v>160</v>
      </c>
      <c r="L100" s="180">
        <f>J100*0.7</f>
        <v>140</v>
      </c>
    </row>
    <row r="101" s="160" customFormat="1" ht="18" spans="1:12">
      <c r="A101" s="183" t="s">
        <v>393</v>
      </c>
      <c r="B101" s="177" t="s">
        <v>394</v>
      </c>
      <c r="C101" s="178" t="s">
        <v>395</v>
      </c>
      <c r="D101" s="178"/>
      <c r="E101" s="178"/>
      <c r="F101" s="181"/>
      <c r="G101" s="178"/>
      <c r="H101" s="179" t="s">
        <v>104</v>
      </c>
      <c r="I101" s="178"/>
      <c r="J101" s="180">
        <f>J100*0.15</f>
        <v>30</v>
      </c>
      <c r="K101" s="180">
        <f>K100*0.15</f>
        <v>24</v>
      </c>
      <c r="L101" s="180">
        <f>L100*0.15</f>
        <v>21</v>
      </c>
    </row>
    <row r="102" s="160" customFormat="1" ht="53" spans="1:12">
      <c r="A102" s="176">
        <v>59</v>
      </c>
      <c r="B102" s="177" t="s">
        <v>396</v>
      </c>
      <c r="C102" s="178" t="s">
        <v>397</v>
      </c>
      <c r="D102" s="178" t="s">
        <v>398</v>
      </c>
      <c r="E102" s="178" t="s">
        <v>399</v>
      </c>
      <c r="F102" s="178" t="s">
        <v>110</v>
      </c>
      <c r="G102" s="178"/>
      <c r="H102" s="179" t="s">
        <v>104</v>
      </c>
      <c r="I102" s="178"/>
      <c r="J102" s="180">
        <v>810</v>
      </c>
      <c r="K102" s="180">
        <f>J102*0.8</f>
        <v>648</v>
      </c>
      <c r="L102" s="180">
        <f>J102*0.7</f>
        <v>567</v>
      </c>
    </row>
    <row r="103" s="163" customFormat="1" ht="18" spans="1:12">
      <c r="A103" s="183" t="s">
        <v>400</v>
      </c>
      <c r="B103" s="177" t="s">
        <v>401</v>
      </c>
      <c r="C103" s="178" t="s">
        <v>402</v>
      </c>
      <c r="D103" s="178"/>
      <c r="E103" s="178"/>
      <c r="F103" s="178"/>
      <c r="G103" s="178"/>
      <c r="H103" s="179" t="s">
        <v>104</v>
      </c>
      <c r="I103" s="178"/>
      <c r="J103" s="180">
        <f>J102*0.15</f>
        <v>121.5</v>
      </c>
      <c r="K103" s="180">
        <f>K102*0.15</f>
        <v>97.2</v>
      </c>
      <c r="L103" s="180">
        <f>L102*0.15</f>
        <v>85.05</v>
      </c>
    </row>
    <row r="104" s="163" customFormat="1" ht="53" spans="1:12">
      <c r="A104" s="176">
        <v>60</v>
      </c>
      <c r="B104" s="177" t="s">
        <v>403</v>
      </c>
      <c r="C104" s="178" t="s">
        <v>404</v>
      </c>
      <c r="D104" s="178" t="s">
        <v>405</v>
      </c>
      <c r="E104" s="178" t="s">
        <v>399</v>
      </c>
      <c r="F104" s="178" t="s">
        <v>110</v>
      </c>
      <c r="G104" s="178"/>
      <c r="H104" s="179" t="s">
        <v>104</v>
      </c>
      <c r="I104" s="178"/>
      <c r="J104" s="180">
        <v>400</v>
      </c>
      <c r="K104" s="180">
        <f>J104*0.8</f>
        <v>320</v>
      </c>
      <c r="L104" s="180">
        <f>J104*0.7</f>
        <v>280</v>
      </c>
    </row>
    <row r="105" s="160" customFormat="1" ht="18" spans="1:12">
      <c r="A105" s="183" t="s">
        <v>406</v>
      </c>
      <c r="B105" s="177" t="s">
        <v>407</v>
      </c>
      <c r="C105" s="178" t="s">
        <v>408</v>
      </c>
      <c r="D105" s="178"/>
      <c r="E105" s="178"/>
      <c r="F105" s="178"/>
      <c r="G105" s="178"/>
      <c r="H105" s="179" t="s">
        <v>104</v>
      </c>
      <c r="I105" s="178"/>
      <c r="J105" s="180">
        <f>J104*0.15</f>
        <v>60</v>
      </c>
      <c r="K105" s="180">
        <f>K104*0.15</f>
        <v>48</v>
      </c>
      <c r="L105" s="180">
        <f>L104*0.15</f>
        <v>42</v>
      </c>
    </row>
    <row r="106" s="160" customFormat="1" ht="53" spans="1:12">
      <c r="A106" s="176">
        <v>61</v>
      </c>
      <c r="B106" s="177" t="s">
        <v>409</v>
      </c>
      <c r="C106" s="178" t="s">
        <v>410</v>
      </c>
      <c r="D106" s="178" t="s">
        <v>411</v>
      </c>
      <c r="E106" s="178" t="s">
        <v>412</v>
      </c>
      <c r="F106" s="178" t="s">
        <v>110</v>
      </c>
      <c r="G106" s="178"/>
      <c r="H106" s="179" t="s">
        <v>382</v>
      </c>
      <c r="I106" s="178"/>
      <c r="J106" s="180">
        <v>420</v>
      </c>
      <c r="K106" s="180">
        <v>336</v>
      </c>
      <c r="L106" s="180">
        <v>294</v>
      </c>
    </row>
    <row r="107" s="160" customFormat="1" ht="18" spans="1:12">
      <c r="A107" s="183" t="s">
        <v>413</v>
      </c>
      <c r="B107" s="177" t="s">
        <v>414</v>
      </c>
      <c r="C107" s="178" t="s">
        <v>415</v>
      </c>
      <c r="D107" s="178"/>
      <c r="E107" s="178"/>
      <c r="F107" s="181"/>
      <c r="G107" s="178"/>
      <c r="H107" s="179" t="s">
        <v>104</v>
      </c>
      <c r="I107" s="178"/>
      <c r="J107" s="180">
        <v>63</v>
      </c>
      <c r="K107" s="180">
        <v>50.4</v>
      </c>
      <c r="L107" s="180">
        <v>44.1</v>
      </c>
    </row>
    <row r="108" s="160" customFormat="1" ht="36" spans="1:12">
      <c r="A108" s="176">
        <v>62</v>
      </c>
      <c r="B108" s="177" t="s">
        <v>416</v>
      </c>
      <c r="C108" s="178" t="s">
        <v>417</v>
      </c>
      <c r="D108" s="178" t="s">
        <v>418</v>
      </c>
      <c r="E108" s="178" t="s">
        <v>109</v>
      </c>
      <c r="F108" s="178" t="s">
        <v>110</v>
      </c>
      <c r="G108" s="178"/>
      <c r="H108" s="179" t="s">
        <v>104</v>
      </c>
      <c r="I108" s="178" t="s">
        <v>419</v>
      </c>
      <c r="J108" s="180">
        <v>390</v>
      </c>
      <c r="K108" s="180">
        <v>312</v>
      </c>
      <c r="L108" s="180">
        <v>273</v>
      </c>
    </row>
    <row r="109" s="163" customFormat="1" ht="18" spans="1:12">
      <c r="A109" s="183" t="s">
        <v>420</v>
      </c>
      <c r="B109" s="177" t="s">
        <v>421</v>
      </c>
      <c r="C109" s="178" t="s">
        <v>422</v>
      </c>
      <c r="D109" s="178"/>
      <c r="E109" s="178"/>
      <c r="F109" s="178"/>
      <c r="G109" s="178"/>
      <c r="H109" s="179" t="s">
        <v>104</v>
      </c>
      <c r="I109" s="178"/>
      <c r="J109" s="180">
        <v>58.5</v>
      </c>
      <c r="K109" s="180">
        <v>46.8</v>
      </c>
      <c r="L109" s="180">
        <v>40.95</v>
      </c>
    </row>
    <row r="110" s="163" customFormat="1" ht="36" spans="1:12">
      <c r="A110" s="176">
        <v>63</v>
      </c>
      <c r="B110" s="177" t="s">
        <v>423</v>
      </c>
      <c r="C110" s="178" t="s">
        <v>424</v>
      </c>
      <c r="D110" s="178" t="s">
        <v>425</v>
      </c>
      <c r="E110" s="178" t="s">
        <v>426</v>
      </c>
      <c r="F110" s="178" t="s">
        <v>427</v>
      </c>
      <c r="G110" s="178"/>
      <c r="H110" s="179" t="s">
        <v>104</v>
      </c>
      <c r="I110" s="178" t="s">
        <v>419</v>
      </c>
      <c r="J110" s="187">
        <v>13.5</v>
      </c>
      <c r="K110" s="187">
        <f>J110*0.8</f>
        <v>10.8</v>
      </c>
      <c r="L110" s="187">
        <f>J110*0.7</f>
        <v>9.45</v>
      </c>
    </row>
    <row r="111" s="160" customFormat="1" ht="18" spans="1:12">
      <c r="A111" s="183" t="s">
        <v>428</v>
      </c>
      <c r="B111" s="177" t="s">
        <v>429</v>
      </c>
      <c r="C111" s="178" t="s">
        <v>430</v>
      </c>
      <c r="D111" s="178"/>
      <c r="E111" s="178"/>
      <c r="F111" s="178"/>
      <c r="G111" s="178"/>
      <c r="H111" s="179" t="s">
        <v>104</v>
      </c>
      <c r="I111" s="178"/>
      <c r="J111" s="187">
        <f>J110*0.15</f>
        <v>2.025</v>
      </c>
      <c r="K111" s="187">
        <f>K110*0.15</f>
        <v>1.62</v>
      </c>
      <c r="L111" s="187">
        <f>L110*0.15</f>
        <v>1.4175</v>
      </c>
    </row>
    <row r="112" s="160" customFormat="1" ht="53" spans="1:12">
      <c r="A112" s="176">
        <v>64</v>
      </c>
      <c r="B112" s="177" t="s">
        <v>431</v>
      </c>
      <c r="C112" s="178" t="s">
        <v>432</v>
      </c>
      <c r="D112" s="178" t="s">
        <v>433</v>
      </c>
      <c r="E112" s="178" t="s">
        <v>434</v>
      </c>
      <c r="F112" s="178" t="s">
        <v>435</v>
      </c>
      <c r="G112" s="178"/>
      <c r="H112" s="179" t="s">
        <v>119</v>
      </c>
      <c r="I112" s="178" t="s">
        <v>436</v>
      </c>
      <c r="J112" s="180">
        <v>140</v>
      </c>
      <c r="K112" s="180">
        <f>J112*0.8</f>
        <v>112</v>
      </c>
      <c r="L112" s="180">
        <f>J112*0.7</f>
        <v>98</v>
      </c>
    </row>
    <row r="113" s="160" customFormat="1" ht="18" spans="1:12">
      <c r="A113" s="183" t="s">
        <v>437</v>
      </c>
      <c r="B113" s="177" t="s">
        <v>438</v>
      </c>
      <c r="C113" s="178" t="s">
        <v>439</v>
      </c>
      <c r="D113" s="178"/>
      <c r="E113" s="178"/>
      <c r="F113" s="178"/>
      <c r="G113" s="178"/>
      <c r="H113" s="179" t="s">
        <v>104</v>
      </c>
      <c r="I113" s="178"/>
      <c r="J113" s="180">
        <f>J112*0.15</f>
        <v>21</v>
      </c>
      <c r="K113" s="180">
        <f>K112*0.15</f>
        <v>16.8</v>
      </c>
      <c r="L113" s="180">
        <f>L112*0.15</f>
        <v>14.7</v>
      </c>
    </row>
    <row r="114" s="160" customFormat="1" ht="18" spans="1:12">
      <c r="A114" s="183" t="s">
        <v>440</v>
      </c>
      <c r="B114" s="177" t="s">
        <v>441</v>
      </c>
      <c r="C114" s="178" t="s">
        <v>442</v>
      </c>
      <c r="D114" s="178"/>
      <c r="E114" s="178"/>
      <c r="F114" s="178"/>
      <c r="G114" s="178"/>
      <c r="H114" s="179" t="s">
        <v>119</v>
      </c>
      <c r="I114" s="178"/>
      <c r="J114" s="187">
        <f>J112*1</f>
        <v>140</v>
      </c>
      <c r="K114" s="187">
        <f>J114*0.8</f>
        <v>112</v>
      </c>
      <c r="L114" s="187">
        <f>J114*0.7</f>
        <v>98</v>
      </c>
    </row>
    <row r="115" s="160" customFormat="1" ht="53" spans="1:12">
      <c r="A115" s="176">
        <v>65</v>
      </c>
      <c r="B115" s="177" t="s">
        <v>443</v>
      </c>
      <c r="C115" s="178" t="s">
        <v>444</v>
      </c>
      <c r="D115" s="178" t="s">
        <v>445</v>
      </c>
      <c r="E115" s="178" t="s">
        <v>446</v>
      </c>
      <c r="F115" s="178" t="s">
        <v>110</v>
      </c>
      <c r="G115" s="178"/>
      <c r="H115" s="179" t="s">
        <v>95</v>
      </c>
      <c r="I115" s="178"/>
      <c r="J115" s="180">
        <v>360</v>
      </c>
      <c r="K115" s="180">
        <f>J115*0.9</f>
        <v>324</v>
      </c>
      <c r="L115" s="180">
        <f>J115*0.8</f>
        <v>288</v>
      </c>
    </row>
    <row r="116" s="163" customFormat="1" ht="18" spans="1:12">
      <c r="A116" s="183" t="s">
        <v>447</v>
      </c>
      <c r="B116" s="177" t="s">
        <v>448</v>
      </c>
      <c r="C116" s="178" t="s">
        <v>449</v>
      </c>
      <c r="D116" s="178"/>
      <c r="E116" s="178"/>
      <c r="F116" s="178"/>
      <c r="G116" s="178"/>
      <c r="H116" s="179" t="s">
        <v>104</v>
      </c>
      <c r="I116" s="181"/>
      <c r="J116" s="180">
        <f>J115*0.15</f>
        <v>54</v>
      </c>
      <c r="K116" s="180">
        <f>K115*0.15</f>
        <v>48.6</v>
      </c>
      <c r="L116" s="180">
        <f>L115*0.15</f>
        <v>43.2</v>
      </c>
    </row>
    <row r="117" s="163" customFormat="1" ht="36" spans="1:12">
      <c r="A117" s="176">
        <v>66</v>
      </c>
      <c r="B117" s="177" t="s">
        <v>450</v>
      </c>
      <c r="C117" s="178" t="s">
        <v>451</v>
      </c>
      <c r="D117" s="178" t="s">
        <v>452</v>
      </c>
      <c r="E117" s="178" t="s">
        <v>99</v>
      </c>
      <c r="F117" s="178" t="s">
        <v>110</v>
      </c>
      <c r="G117" s="178"/>
      <c r="H117" s="179" t="s">
        <v>95</v>
      </c>
      <c r="I117" s="181"/>
      <c r="J117" s="180">
        <v>50</v>
      </c>
      <c r="K117" s="180">
        <f>J117*0.9</f>
        <v>45</v>
      </c>
      <c r="L117" s="180">
        <f>J117*0.8</f>
        <v>40</v>
      </c>
    </row>
    <row r="118" s="160" customFormat="1" ht="18" spans="1:12">
      <c r="A118" s="183" t="s">
        <v>453</v>
      </c>
      <c r="B118" s="177" t="s">
        <v>454</v>
      </c>
      <c r="C118" s="178" t="s">
        <v>455</v>
      </c>
      <c r="D118" s="178"/>
      <c r="E118" s="178"/>
      <c r="F118" s="181"/>
      <c r="G118" s="178"/>
      <c r="H118" s="179" t="s">
        <v>104</v>
      </c>
      <c r="I118" s="178"/>
      <c r="J118" s="180">
        <f>J117*0.15</f>
        <v>7.5</v>
      </c>
      <c r="K118" s="180">
        <f>K117*0.15</f>
        <v>6.75</v>
      </c>
      <c r="L118" s="180">
        <f>L117*0.15</f>
        <v>6</v>
      </c>
    </row>
    <row r="119" s="160" customFormat="1" ht="53" spans="1:12">
      <c r="A119" s="176">
        <v>67</v>
      </c>
      <c r="B119" s="177" t="s">
        <v>456</v>
      </c>
      <c r="C119" s="178" t="s">
        <v>457</v>
      </c>
      <c r="D119" s="178" t="s">
        <v>458</v>
      </c>
      <c r="E119" s="178" t="s">
        <v>459</v>
      </c>
      <c r="F119" s="178" t="s">
        <v>110</v>
      </c>
      <c r="G119" s="178"/>
      <c r="H119" s="179" t="s">
        <v>119</v>
      </c>
      <c r="I119" s="178"/>
      <c r="J119" s="187">
        <v>195.3</v>
      </c>
      <c r="K119" s="187">
        <f>J119*0.8</f>
        <v>156.24</v>
      </c>
      <c r="L119" s="187">
        <f>J119*0.7</f>
        <v>136.71</v>
      </c>
    </row>
    <row r="120" customFormat="1" ht="18" spans="1:12">
      <c r="A120" s="183" t="s">
        <v>460</v>
      </c>
      <c r="B120" s="177" t="s">
        <v>461</v>
      </c>
      <c r="C120" s="178" t="s">
        <v>462</v>
      </c>
      <c r="D120" s="178"/>
      <c r="E120" s="178"/>
      <c r="F120" s="178"/>
      <c r="G120" s="178"/>
      <c r="H120" s="179" t="s">
        <v>104</v>
      </c>
      <c r="I120" s="178"/>
      <c r="J120" s="187">
        <f>J119*0.15</f>
        <v>29.295</v>
      </c>
      <c r="K120" s="187">
        <f>K119*0.15</f>
        <v>23.436</v>
      </c>
      <c r="L120" s="187">
        <f>L119*0.15</f>
        <v>20.5065</v>
      </c>
    </row>
    <row r="121" ht="36" spans="1:12">
      <c r="A121" s="176">
        <v>68</v>
      </c>
      <c r="B121" s="177" t="s">
        <v>463</v>
      </c>
      <c r="C121" s="178" t="s">
        <v>464</v>
      </c>
      <c r="D121" s="178" t="s">
        <v>465</v>
      </c>
      <c r="E121" s="178" t="s">
        <v>466</v>
      </c>
      <c r="F121" s="178" t="s">
        <v>110</v>
      </c>
      <c r="G121" s="178"/>
      <c r="H121" s="179" t="s">
        <v>104</v>
      </c>
      <c r="I121" s="178"/>
      <c r="J121" s="180">
        <v>25</v>
      </c>
      <c r="K121" s="180">
        <f>J121*0.8</f>
        <v>20</v>
      </c>
      <c r="L121" s="180">
        <f>J121*0.7</f>
        <v>17.5</v>
      </c>
    </row>
    <row r="122" s="160" customFormat="1" ht="18" spans="1:12">
      <c r="A122" s="183" t="s">
        <v>467</v>
      </c>
      <c r="B122" s="177" t="s">
        <v>468</v>
      </c>
      <c r="C122" s="178" t="s">
        <v>469</v>
      </c>
      <c r="D122" s="178"/>
      <c r="E122" s="178"/>
      <c r="F122" s="178"/>
      <c r="G122" s="178"/>
      <c r="H122" s="179" t="s">
        <v>104</v>
      </c>
      <c r="I122" s="178"/>
      <c r="J122" s="180">
        <f>J121*0.15</f>
        <v>3.75</v>
      </c>
      <c r="K122" s="180">
        <f>K121*0.15</f>
        <v>3</v>
      </c>
      <c r="L122" s="180">
        <f>L121*0.15</f>
        <v>2.625</v>
      </c>
    </row>
    <row r="123" s="160" customFormat="1" ht="53" spans="1:12">
      <c r="A123" s="176">
        <v>69</v>
      </c>
      <c r="B123" s="177" t="s">
        <v>470</v>
      </c>
      <c r="C123" s="178" t="s">
        <v>471</v>
      </c>
      <c r="D123" s="178" t="s">
        <v>472</v>
      </c>
      <c r="E123" s="178" t="s">
        <v>473</v>
      </c>
      <c r="F123" s="178" t="s">
        <v>110</v>
      </c>
      <c r="G123" s="178"/>
      <c r="H123" s="179" t="s">
        <v>474</v>
      </c>
      <c r="I123" s="178"/>
      <c r="J123" s="180">
        <v>200</v>
      </c>
      <c r="K123" s="180">
        <f>J123*0.8</f>
        <v>160</v>
      </c>
      <c r="L123" s="180">
        <f>J123*0.7</f>
        <v>140</v>
      </c>
    </row>
    <row r="124" s="160" customFormat="1" ht="18" spans="1:12">
      <c r="A124" s="183" t="s">
        <v>475</v>
      </c>
      <c r="B124" s="177" t="s">
        <v>476</v>
      </c>
      <c r="C124" s="178" t="s">
        <v>477</v>
      </c>
      <c r="D124" s="178"/>
      <c r="E124" s="178"/>
      <c r="F124" s="178"/>
      <c r="G124" s="178"/>
      <c r="H124" s="179" t="s">
        <v>104</v>
      </c>
      <c r="I124" s="178"/>
      <c r="J124" s="180">
        <f>J123*0.15</f>
        <v>30</v>
      </c>
      <c r="K124" s="180">
        <f>K123*0.15</f>
        <v>24</v>
      </c>
      <c r="L124" s="180">
        <f>L123*0.15</f>
        <v>21</v>
      </c>
    </row>
    <row r="125" s="160" customFormat="1" ht="36" spans="1:12">
      <c r="A125" s="176">
        <v>70</v>
      </c>
      <c r="B125" s="182" t="s">
        <v>478</v>
      </c>
      <c r="C125" s="178" t="s">
        <v>479</v>
      </c>
      <c r="D125" s="178" t="s">
        <v>480</v>
      </c>
      <c r="E125" s="178" t="s">
        <v>481</v>
      </c>
      <c r="F125" s="178"/>
      <c r="G125" s="178"/>
      <c r="H125" s="179" t="s">
        <v>104</v>
      </c>
      <c r="I125" s="178"/>
      <c r="J125" s="180" t="s">
        <v>262</v>
      </c>
      <c r="K125" s="180" t="s">
        <v>262</v>
      </c>
      <c r="L125" s="180" t="s">
        <v>262</v>
      </c>
    </row>
    <row r="126" s="160" customFormat="1" ht="53" spans="1:12">
      <c r="A126" s="176">
        <v>71</v>
      </c>
      <c r="B126" s="177" t="s">
        <v>482</v>
      </c>
      <c r="C126" s="178" t="s">
        <v>483</v>
      </c>
      <c r="D126" s="178" t="s">
        <v>484</v>
      </c>
      <c r="E126" s="178" t="s">
        <v>485</v>
      </c>
      <c r="F126" s="178" t="s">
        <v>486</v>
      </c>
      <c r="G126" s="178"/>
      <c r="H126" s="179" t="s">
        <v>104</v>
      </c>
      <c r="I126" s="178" t="s">
        <v>487</v>
      </c>
      <c r="J126" s="180">
        <v>488</v>
      </c>
      <c r="K126" s="180">
        <f t="shared" ref="K126:K132" si="9">J126*0.8</f>
        <v>390.4</v>
      </c>
      <c r="L126" s="180">
        <f t="shared" ref="L126:L132" si="10">J126*0.7</f>
        <v>341.6</v>
      </c>
    </row>
    <row r="127" s="164" customFormat="1" ht="45" customHeight="1" spans="1:12">
      <c r="A127" s="183" t="s">
        <v>488</v>
      </c>
      <c r="B127" s="177" t="s">
        <v>489</v>
      </c>
      <c r="C127" s="178" t="s">
        <v>490</v>
      </c>
      <c r="D127" s="178"/>
      <c r="E127" s="178"/>
      <c r="F127" s="178"/>
      <c r="G127" s="178"/>
      <c r="H127" s="179" t="s">
        <v>104</v>
      </c>
      <c r="I127" s="178"/>
      <c r="J127" s="180">
        <f>J126*0.15</f>
        <v>73.2</v>
      </c>
      <c r="K127" s="180">
        <f>K126*0.15</f>
        <v>58.56</v>
      </c>
      <c r="L127" s="180">
        <f>L126*0.15</f>
        <v>51.24</v>
      </c>
    </row>
    <row r="128" s="164" customFormat="1" ht="18" spans="1:12">
      <c r="A128" s="183" t="s">
        <v>491</v>
      </c>
      <c r="B128" s="177" t="s">
        <v>492</v>
      </c>
      <c r="C128" s="178" t="s">
        <v>493</v>
      </c>
      <c r="D128" s="178"/>
      <c r="E128" s="178"/>
      <c r="F128" s="178"/>
      <c r="G128" s="178"/>
      <c r="H128" s="179" t="s">
        <v>104</v>
      </c>
      <c r="I128" s="178"/>
      <c r="J128" s="180">
        <f>J126*1</f>
        <v>488</v>
      </c>
      <c r="K128" s="180">
        <f t="shared" si="9"/>
        <v>390.4</v>
      </c>
      <c r="L128" s="180">
        <f t="shared" si="10"/>
        <v>341.6</v>
      </c>
    </row>
    <row r="129" s="164" customFormat="1" ht="53" spans="1:12">
      <c r="A129" s="176">
        <v>72</v>
      </c>
      <c r="B129" s="177" t="s">
        <v>494</v>
      </c>
      <c r="C129" s="178" t="s">
        <v>495</v>
      </c>
      <c r="D129" s="178" t="s">
        <v>496</v>
      </c>
      <c r="E129" s="178" t="s">
        <v>497</v>
      </c>
      <c r="F129" s="178" t="s">
        <v>110</v>
      </c>
      <c r="G129" s="178"/>
      <c r="H129" s="179" t="s">
        <v>498</v>
      </c>
      <c r="I129" s="178"/>
      <c r="J129" s="180">
        <v>580</v>
      </c>
      <c r="K129" s="180">
        <f t="shared" si="9"/>
        <v>464</v>
      </c>
      <c r="L129" s="180">
        <f t="shared" si="10"/>
        <v>406</v>
      </c>
    </row>
    <row r="130" s="164" customFormat="1" ht="18" spans="1:12">
      <c r="A130" s="183" t="s">
        <v>499</v>
      </c>
      <c r="B130" s="177" t="s">
        <v>500</v>
      </c>
      <c r="C130" s="184" t="s">
        <v>501</v>
      </c>
      <c r="D130" s="178"/>
      <c r="E130" s="184"/>
      <c r="F130" s="178"/>
      <c r="G130" s="184"/>
      <c r="H130" s="179" t="s">
        <v>104</v>
      </c>
      <c r="I130" s="178"/>
      <c r="J130" s="180">
        <f>J129*0.15</f>
        <v>87</v>
      </c>
      <c r="K130" s="180">
        <f>K129*0.15</f>
        <v>69.6</v>
      </c>
      <c r="L130" s="180">
        <f>L129*0.15</f>
        <v>60.9</v>
      </c>
    </row>
    <row r="131" s="164" customFormat="1" ht="53" spans="1:12">
      <c r="A131" s="176">
        <v>73</v>
      </c>
      <c r="B131" s="177" t="s">
        <v>502</v>
      </c>
      <c r="C131" s="184" t="s">
        <v>503</v>
      </c>
      <c r="D131" s="178" t="s">
        <v>504</v>
      </c>
      <c r="E131" s="184" t="s">
        <v>505</v>
      </c>
      <c r="F131" s="178" t="s">
        <v>110</v>
      </c>
      <c r="G131" s="184"/>
      <c r="H131" s="179" t="s">
        <v>506</v>
      </c>
      <c r="I131" s="178"/>
      <c r="J131" s="187">
        <v>315</v>
      </c>
      <c r="K131" s="187">
        <f t="shared" si="9"/>
        <v>252</v>
      </c>
      <c r="L131" s="187">
        <f t="shared" si="10"/>
        <v>220.5</v>
      </c>
    </row>
    <row r="132" customFormat="1" ht="41" customHeight="1" spans="1:12">
      <c r="A132" s="183" t="s">
        <v>507</v>
      </c>
      <c r="B132" s="177" t="s">
        <v>508</v>
      </c>
      <c r="C132" s="178" t="s">
        <v>509</v>
      </c>
      <c r="D132" s="178"/>
      <c r="E132" s="178"/>
      <c r="F132" s="181"/>
      <c r="G132" s="178"/>
      <c r="H132" s="179" t="s">
        <v>104</v>
      </c>
      <c r="I132" s="178"/>
      <c r="J132" s="187">
        <f>J131*0.15</f>
        <v>47.25</v>
      </c>
      <c r="K132" s="187">
        <f>K131*0.15</f>
        <v>37.8</v>
      </c>
      <c r="L132" s="187">
        <f>L131*0.15</f>
        <v>33.075</v>
      </c>
    </row>
    <row r="133" ht="71" spans="1:12">
      <c r="A133" s="176">
        <v>74</v>
      </c>
      <c r="B133" s="177" t="s">
        <v>510</v>
      </c>
      <c r="C133" s="178" t="s">
        <v>511</v>
      </c>
      <c r="D133" s="178" t="s">
        <v>512</v>
      </c>
      <c r="E133" s="178" t="s">
        <v>513</v>
      </c>
      <c r="F133" s="181"/>
      <c r="G133" s="178"/>
      <c r="H133" s="179" t="s">
        <v>104</v>
      </c>
      <c r="I133" s="178"/>
      <c r="J133" s="187">
        <v>540</v>
      </c>
      <c r="K133" s="187">
        <f>J133*0.9</f>
        <v>486</v>
      </c>
      <c r="L133" s="187">
        <f>J133*0.8</f>
        <v>432</v>
      </c>
    </row>
    <row r="134" ht="53" spans="1:12">
      <c r="A134" s="176">
        <v>75</v>
      </c>
      <c r="B134" s="177" t="s">
        <v>514</v>
      </c>
      <c r="C134" s="178" t="s">
        <v>515</v>
      </c>
      <c r="D134" s="178" t="s">
        <v>516</v>
      </c>
      <c r="E134" s="178" t="s">
        <v>517</v>
      </c>
      <c r="F134" s="178"/>
      <c r="G134" s="178"/>
      <c r="H134" s="179" t="s">
        <v>506</v>
      </c>
      <c r="I134" s="178"/>
      <c r="J134" s="187">
        <v>153</v>
      </c>
      <c r="K134" s="187">
        <f t="shared" ref="K134:K154" si="11">J134*0.9</f>
        <v>137.7</v>
      </c>
      <c r="L134" s="187">
        <f t="shared" ref="L134:L154" si="12">J134*0.8</f>
        <v>122.4</v>
      </c>
    </row>
    <row r="135" ht="53" spans="1:12">
      <c r="A135" s="176">
        <v>76</v>
      </c>
      <c r="B135" s="177" t="s">
        <v>518</v>
      </c>
      <c r="C135" s="178" t="s">
        <v>519</v>
      </c>
      <c r="D135" s="178" t="s">
        <v>520</v>
      </c>
      <c r="E135" s="178" t="s">
        <v>521</v>
      </c>
      <c r="F135" s="178" t="s">
        <v>522</v>
      </c>
      <c r="G135" s="178"/>
      <c r="H135" s="179" t="s">
        <v>506</v>
      </c>
      <c r="I135" s="178" t="s">
        <v>523</v>
      </c>
      <c r="J135" s="187">
        <v>2000</v>
      </c>
      <c r="K135" s="187">
        <f t="shared" si="11"/>
        <v>1800</v>
      </c>
      <c r="L135" s="187">
        <f t="shared" si="12"/>
        <v>1600</v>
      </c>
    </row>
    <row r="136" ht="41" customHeight="1" spans="1:12">
      <c r="A136" s="183" t="s">
        <v>524</v>
      </c>
      <c r="B136" s="177" t="s">
        <v>525</v>
      </c>
      <c r="C136" s="178" t="s">
        <v>526</v>
      </c>
      <c r="D136" s="178"/>
      <c r="E136" s="178"/>
      <c r="F136" s="178"/>
      <c r="G136" s="178"/>
      <c r="H136" s="179" t="s">
        <v>506</v>
      </c>
      <c r="I136" s="178"/>
      <c r="J136" s="187">
        <f>J135*0.5</f>
        <v>1000</v>
      </c>
      <c r="K136" s="187">
        <f>K135*0.5</f>
        <v>900</v>
      </c>
      <c r="L136" s="187">
        <f>L135*0.5</f>
        <v>800</v>
      </c>
    </row>
    <row r="137" ht="18" spans="1:12">
      <c r="A137" s="183" t="s">
        <v>527</v>
      </c>
      <c r="B137" s="177" t="s">
        <v>528</v>
      </c>
      <c r="C137" s="178" t="s">
        <v>529</v>
      </c>
      <c r="D137" s="178"/>
      <c r="E137" s="178"/>
      <c r="F137" s="178"/>
      <c r="G137" s="178"/>
      <c r="H137" s="179" t="s">
        <v>506</v>
      </c>
      <c r="I137" s="178"/>
      <c r="J137" s="187">
        <f>J135*0.5</f>
        <v>1000</v>
      </c>
      <c r="K137" s="187">
        <f>K135*0.5</f>
        <v>900</v>
      </c>
      <c r="L137" s="187">
        <f>L135*0.5</f>
        <v>800</v>
      </c>
    </row>
    <row r="138" ht="53" spans="1:12">
      <c r="A138" s="176">
        <v>77</v>
      </c>
      <c r="B138" s="177" t="s">
        <v>530</v>
      </c>
      <c r="C138" s="178" t="s">
        <v>531</v>
      </c>
      <c r="D138" s="178" t="s">
        <v>532</v>
      </c>
      <c r="E138" s="178" t="s">
        <v>533</v>
      </c>
      <c r="F138" s="178" t="s">
        <v>534</v>
      </c>
      <c r="G138" s="178"/>
      <c r="H138" s="179" t="s">
        <v>152</v>
      </c>
      <c r="I138" s="178"/>
      <c r="J138" s="187">
        <v>900</v>
      </c>
      <c r="K138" s="187">
        <f t="shared" si="11"/>
        <v>810</v>
      </c>
      <c r="L138" s="187">
        <f t="shared" si="12"/>
        <v>720</v>
      </c>
    </row>
    <row r="139" ht="42" customHeight="1" spans="1:12">
      <c r="A139" s="183" t="s">
        <v>535</v>
      </c>
      <c r="B139" s="177" t="s">
        <v>536</v>
      </c>
      <c r="C139" s="178" t="s">
        <v>537</v>
      </c>
      <c r="D139" s="178"/>
      <c r="E139" s="178"/>
      <c r="F139" s="178"/>
      <c r="G139" s="178"/>
      <c r="H139" s="179" t="s">
        <v>152</v>
      </c>
      <c r="I139" s="178"/>
      <c r="J139" s="187">
        <f>J138*1</f>
        <v>900</v>
      </c>
      <c r="K139" s="187">
        <f t="shared" si="11"/>
        <v>810</v>
      </c>
      <c r="L139" s="187">
        <f t="shared" si="12"/>
        <v>720</v>
      </c>
    </row>
    <row r="140" ht="53" spans="1:12">
      <c r="A140" s="176">
        <v>78</v>
      </c>
      <c r="B140" s="177" t="s">
        <v>538</v>
      </c>
      <c r="C140" s="178" t="s">
        <v>539</v>
      </c>
      <c r="D140" s="178" t="s">
        <v>540</v>
      </c>
      <c r="E140" s="178" t="s">
        <v>541</v>
      </c>
      <c r="F140" s="178"/>
      <c r="G140" s="178" t="s">
        <v>542</v>
      </c>
      <c r="H140" s="179" t="s">
        <v>506</v>
      </c>
      <c r="I140" s="178"/>
      <c r="J140" s="187">
        <v>1440</v>
      </c>
      <c r="K140" s="187">
        <f t="shared" si="11"/>
        <v>1296</v>
      </c>
      <c r="L140" s="187">
        <f t="shared" si="12"/>
        <v>1152</v>
      </c>
    </row>
    <row r="141" ht="43" customHeight="1" spans="1:12">
      <c r="A141" s="183" t="s">
        <v>543</v>
      </c>
      <c r="B141" s="177" t="s">
        <v>544</v>
      </c>
      <c r="C141" s="178" t="s">
        <v>545</v>
      </c>
      <c r="D141" s="178"/>
      <c r="E141" s="178"/>
      <c r="F141" s="178"/>
      <c r="G141" s="178"/>
      <c r="H141" s="179" t="s">
        <v>506</v>
      </c>
      <c r="I141" s="178"/>
      <c r="J141" s="187">
        <v>1440</v>
      </c>
      <c r="K141" s="187">
        <f t="shared" si="11"/>
        <v>1296</v>
      </c>
      <c r="L141" s="187">
        <f t="shared" si="12"/>
        <v>1152</v>
      </c>
    </row>
    <row r="142" ht="53" spans="1:12">
      <c r="A142" s="176">
        <v>79</v>
      </c>
      <c r="B142" s="177" t="s">
        <v>546</v>
      </c>
      <c r="C142" s="178" t="s">
        <v>547</v>
      </c>
      <c r="D142" s="178" t="s">
        <v>548</v>
      </c>
      <c r="E142" s="178" t="s">
        <v>549</v>
      </c>
      <c r="F142" s="178" t="s">
        <v>550</v>
      </c>
      <c r="G142" s="178"/>
      <c r="H142" s="179" t="s">
        <v>95</v>
      </c>
      <c r="I142" s="178" t="s">
        <v>551</v>
      </c>
      <c r="J142" s="187">
        <v>2500</v>
      </c>
      <c r="K142" s="187">
        <f t="shared" si="11"/>
        <v>2250</v>
      </c>
      <c r="L142" s="187">
        <f t="shared" si="12"/>
        <v>2000</v>
      </c>
    </row>
    <row r="143" ht="18" spans="1:12">
      <c r="A143" s="183" t="s">
        <v>552</v>
      </c>
      <c r="B143" s="177" t="s">
        <v>553</v>
      </c>
      <c r="C143" s="178" t="s">
        <v>554</v>
      </c>
      <c r="D143" s="178"/>
      <c r="E143" s="178"/>
      <c r="F143" s="178"/>
      <c r="G143" s="178"/>
      <c r="H143" s="179" t="s">
        <v>95</v>
      </c>
      <c r="I143" s="178"/>
      <c r="J143" s="187">
        <f>J142*0.5</f>
        <v>1250</v>
      </c>
      <c r="K143" s="187">
        <f>K142*0.5</f>
        <v>1125</v>
      </c>
      <c r="L143" s="187">
        <f>L142*0.5</f>
        <v>1000</v>
      </c>
    </row>
    <row r="144" ht="53" spans="1:12">
      <c r="A144" s="176">
        <v>80</v>
      </c>
      <c r="B144" s="177" t="s">
        <v>555</v>
      </c>
      <c r="C144" s="178" t="s">
        <v>556</v>
      </c>
      <c r="D144" s="178" t="s">
        <v>557</v>
      </c>
      <c r="E144" s="178" t="s">
        <v>558</v>
      </c>
      <c r="F144" s="178"/>
      <c r="G144" s="178"/>
      <c r="H144" s="179" t="s">
        <v>506</v>
      </c>
      <c r="I144" s="178" t="s">
        <v>559</v>
      </c>
      <c r="J144" s="187">
        <v>240</v>
      </c>
      <c r="K144" s="187">
        <f t="shared" si="11"/>
        <v>216</v>
      </c>
      <c r="L144" s="187">
        <f t="shared" si="12"/>
        <v>192</v>
      </c>
    </row>
    <row r="145" ht="71" spans="1:12">
      <c r="A145" s="176">
        <v>81</v>
      </c>
      <c r="B145" s="177" t="s">
        <v>560</v>
      </c>
      <c r="C145" s="178" t="s">
        <v>561</v>
      </c>
      <c r="D145" s="178" t="s">
        <v>562</v>
      </c>
      <c r="E145" s="178" t="s">
        <v>563</v>
      </c>
      <c r="F145" s="178" t="s">
        <v>564</v>
      </c>
      <c r="G145" s="178"/>
      <c r="H145" s="179" t="s">
        <v>506</v>
      </c>
      <c r="I145" s="178" t="s">
        <v>565</v>
      </c>
      <c r="J145" s="187">
        <v>560</v>
      </c>
      <c r="K145" s="187">
        <f t="shared" si="11"/>
        <v>504</v>
      </c>
      <c r="L145" s="187">
        <f t="shared" si="12"/>
        <v>448</v>
      </c>
    </row>
    <row r="146" ht="36" spans="1:12">
      <c r="A146" s="183" t="s">
        <v>566</v>
      </c>
      <c r="B146" s="177" t="s">
        <v>567</v>
      </c>
      <c r="C146" s="178" t="s">
        <v>568</v>
      </c>
      <c r="D146" s="178"/>
      <c r="E146" s="178"/>
      <c r="F146" s="178"/>
      <c r="G146" s="184"/>
      <c r="H146" s="179" t="s">
        <v>506</v>
      </c>
      <c r="I146" s="178"/>
      <c r="J146" s="187">
        <f>J145*0.5</f>
        <v>280</v>
      </c>
      <c r="K146" s="187">
        <f>K145*0.5</f>
        <v>252</v>
      </c>
      <c r="L146" s="187">
        <f>L145*0.5</f>
        <v>224</v>
      </c>
    </row>
    <row r="147" ht="53" spans="1:12">
      <c r="A147" s="176">
        <v>82</v>
      </c>
      <c r="B147" s="177" t="s">
        <v>569</v>
      </c>
      <c r="C147" s="178" t="s">
        <v>570</v>
      </c>
      <c r="D147" s="178" t="s">
        <v>571</v>
      </c>
      <c r="E147" s="178" t="s">
        <v>572</v>
      </c>
      <c r="F147" s="178"/>
      <c r="G147" s="184"/>
      <c r="H147" s="179" t="s">
        <v>573</v>
      </c>
      <c r="I147" s="178"/>
      <c r="J147" s="187">
        <v>3600</v>
      </c>
      <c r="K147" s="187">
        <f t="shared" si="11"/>
        <v>3240</v>
      </c>
      <c r="L147" s="187">
        <f t="shared" si="12"/>
        <v>2880</v>
      </c>
    </row>
    <row r="148" ht="53" spans="1:12">
      <c r="A148" s="176">
        <v>83</v>
      </c>
      <c r="B148" s="177" t="s">
        <v>574</v>
      </c>
      <c r="C148" s="178" t="s">
        <v>575</v>
      </c>
      <c r="D148" s="178" t="s">
        <v>576</v>
      </c>
      <c r="E148" s="178" t="s">
        <v>577</v>
      </c>
      <c r="F148" s="178"/>
      <c r="G148" s="184"/>
      <c r="H148" s="179" t="s">
        <v>573</v>
      </c>
      <c r="I148" s="178" t="s">
        <v>578</v>
      </c>
      <c r="J148" s="187">
        <v>5400</v>
      </c>
      <c r="K148" s="187">
        <f t="shared" si="11"/>
        <v>4860</v>
      </c>
      <c r="L148" s="187">
        <f t="shared" si="12"/>
        <v>4320</v>
      </c>
    </row>
    <row r="149" ht="53" spans="1:12">
      <c r="A149" s="176">
        <v>84</v>
      </c>
      <c r="B149" s="182" t="s">
        <v>579</v>
      </c>
      <c r="C149" s="178" t="s">
        <v>580</v>
      </c>
      <c r="D149" s="178" t="s">
        <v>581</v>
      </c>
      <c r="E149" s="178" t="s">
        <v>582</v>
      </c>
      <c r="F149" s="185"/>
      <c r="G149" s="178"/>
      <c r="H149" s="179" t="s">
        <v>573</v>
      </c>
      <c r="I149" s="178" t="s">
        <v>583</v>
      </c>
      <c r="J149" s="187">
        <v>8000</v>
      </c>
      <c r="K149" s="187">
        <f t="shared" si="11"/>
        <v>7200</v>
      </c>
      <c r="L149" s="187">
        <f t="shared" si="12"/>
        <v>6400</v>
      </c>
    </row>
    <row r="150" ht="36" spans="1:12">
      <c r="A150" s="176">
        <v>85</v>
      </c>
      <c r="B150" s="177" t="s">
        <v>584</v>
      </c>
      <c r="C150" s="178" t="s">
        <v>585</v>
      </c>
      <c r="D150" s="178" t="s">
        <v>586</v>
      </c>
      <c r="E150" s="178" t="s">
        <v>587</v>
      </c>
      <c r="F150" s="178" t="s">
        <v>588</v>
      </c>
      <c r="G150" s="181"/>
      <c r="H150" s="179" t="s">
        <v>573</v>
      </c>
      <c r="I150" s="178"/>
      <c r="J150" s="187">
        <v>3780</v>
      </c>
      <c r="K150" s="187">
        <f t="shared" si="11"/>
        <v>3402</v>
      </c>
      <c r="L150" s="187">
        <f t="shared" si="12"/>
        <v>3024</v>
      </c>
    </row>
    <row r="151" ht="45" customHeight="1" spans="1:12">
      <c r="A151" s="183" t="s">
        <v>589</v>
      </c>
      <c r="B151" s="177" t="s">
        <v>590</v>
      </c>
      <c r="C151" s="178" t="s">
        <v>591</v>
      </c>
      <c r="D151" s="178"/>
      <c r="E151" s="178"/>
      <c r="F151" s="178"/>
      <c r="G151" s="178"/>
      <c r="H151" s="179" t="s">
        <v>573</v>
      </c>
      <c r="I151" s="178"/>
      <c r="J151" s="187">
        <f>J150*0.5</f>
        <v>1890</v>
      </c>
      <c r="K151" s="187">
        <f t="shared" si="11"/>
        <v>1701</v>
      </c>
      <c r="L151" s="187">
        <f t="shared" si="12"/>
        <v>1512</v>
      </c>
    </row>
    <row r="152" ht="18" spans="1:12">
      <c r="A152" s="183" t="s">
        <v>592</v>
      </c>
      <c r="B152" s="177" t="s">
        <v>593</v>
      </c>
      <c r="C152" s="178" t="s">
        <v>594</v>
      </c>
      <c r="D152" s="178"/>
      <c r="E152" s="178"/>
      <c r="F152" s="178"/>
      <c r="G152" s="178"/>
      <c r="H152" s="179" t="s">
        <v>573</v>
      </c>
      <c r="I152" s="178"/>
      <c r="J152" s="187">
        <f>J150*0.75</f>
        <v>2835</v>
      </c>
      <c r="K152" s="187">
        <f>K150*0.75</f>
        <v>2551.5</v>
      </c>
      <c r="L152" s="187">
        <f>L150*0.75</f>
        <v>2268</v>
      </c>
    </row>
    <row r="153" ht="36" spans="1:12">
      <c r="A153" s="176">
        <v>86</v>
      </c>
      <c r="B153" s="177" t="s">
        <v>595</v>
      </c>
      <c r="C153" s="178" t="s">
        <v>596</v>
      </c>
      <c r="D153" s="178" t="s">
        <v>597</v>
      </c>
      <c r="E153" s="178" t="s">
        <v>598</v>
      </c>
      <c r="F153" s="178"/>
      <c r="G153" s="178"/>
      <c r="H153" s="179" t="s">
        <v>599</v>
      </c>
      <c r="I153" s="178"/>
      <c r="J153" s="187">
        <v>150</v>
      </c>
      <c r="K153" s="187">
        <f t="shared" si="11"/>
        <v>135</v>
      </c>
      <c r="L153" s="187">
        <f t="shared" si="12"/>
        <v>120</v>
      </c>
    </row>
    <row r="154" ht="53" spans="1:12">
      <c r="A154" s="176">
        <v>87</v>
      </c>
      <c r="B154" s="177" t="s">
        <v>600</v>
      </c>
      <c r="C154" s="178" t="s">
        <v>601</v>
      </c>
      <c r="D154" s="178" t="s">
        <v>602</v>
      </c>
      <c r="E154" s="178" t="s">
        <v>603</v>
      </c>
      <c r="F154" s="181"/>
      <c r="G154" s="178"/>
      <c r="H154" s="179" t="s">
        <v>506</v>
      </c>
      <c r="I154" s="178" t="s">
        <v>604</v>
      </c>
      <c r="J154" s="187">
        <v>162</v>
      </c>
      <c r="K154" s="187">
        <f t="shared" si="11"/>
        <v>145.8</v>
      </c>
      <c r="L154" s="187">
        <f t="shared" si="12"/>
        <v>129.6</v>
      </c>
    </row>
    <row r="155" ht="36" spans="1:12">
      <c r="A155" s="176">
        <v>88</v>
      </c>
      <c r="B155" s="177" t="s">
        <v>605</v>
      </c>
      <c r="C155" s="178" t="s">
        <v>606</v>
      </c>
      <c r="D155" s="178" t="s">
        <v>607</v>
      </c>
      <c r="E155" s="178" t="s">
        <v>608</v>
      </c>
      <c r="F155" s="178"/>
      <c r="G155" s="178"/>
      <c r="H155" s="179" t="s">
        <v>104</v>
      </c>
      <c r="I155" s="178"/>
      <c r="J155" s="180">
        <v>130</v>
      </c>
      <c r="K155" s="180">
        <f t="shared" ref="K155:K171" si="13">J155*0.9</f>
        <v>117</v>
      </c>
      <c r="L155" s="180">
        <f t="shared" ref="L155:L171" si="14">J155*0.8</f>
        <v>104</v>
      </c>
    </row>
    <row r="156" ht="36" spans="1:12">
      <c r="A156" s="176">
        <v>89</v>
      </c>
      <c r="B156" s="177" t="s">
        <v>609</v>
      </c>
      <c r="C156" s="178" t="s">
        <v>610</v>
      </c>
      <c r="D156" s="178" t="s">
        <v>611</v>
      </c>
      <c r="E156" s="178" t="s">
        <v>612</v>
      </c>
      <c r="F156" s="178"/>
      <c r="G156" s="178"/>
      <c r="H156" s="179" t="s">
        <v>104</v>
      </c>
      <c r="I156" s="178" t="s">
        <v>613</v>
      </c>
      <c r="J156" s="187">
        <v>39</v>
      </c>
      <c r="K156" s="187">
        <f t="shared" si="13"/>
        <v>35.1</v>
      </c>
      <c r="L156" s="187">
        <f t="shared" si="14"/>
        <v>31.2</v>
      </c>
    </row>
    <row r="157" ht="36" spans="1:12">
      <c r="A157" s="176">
        <v>90</v>
      </c>
      <c r="B157" s="177" t="s">
        <v>614</v>
      </c>
      <c r="C157" s="178" t="s">
        <v>615</v>
      </c>
      <c r="D157" s="178" t="s">
        <v>616</v>
      </c>
      <c r="E157" s="178" t="s">
        <v>617</v>
      </c>
      <c r="F157" s="178"/>
      <c r="G157" s="178"/>
      <c r="H157" s="179" t="s">
        <v>618</v>
      </c>
      <c r="I157" s="178" t="s">
        <v>613</v>
      </c>
      <c r="J157" s="187">
        <v>18</v>
      </c>
      <c r="K157" s="187">
        <f t="shared" si="13"/>
        <v>16.2</v>
      </c>
      <c r="L157" s="187">
        <f t="shared" si="14"/>
        <v>14.4</v>
      </c>
    </row>
    <row r="158" ht="36" spans="1:12">
      <c r="A158" s="176">
        <v>91</v>
      </c>
      <c r="B158" s="177" t="s">
        <v>619</v>
      </c>
      <c r="C158" s="178" t="s">
        <v>620</v>
      </c>
      <c r="D158" s="178" t="s">
        <v>621</v>
      </c>
      <c r="E158" s="178" t="s">
        <v>622</v>
      </c>
      <c r="F158" s="178"/>
      <c r="G158" s="181"/>
      <c r="H158" s="179" t="s">
        <v>119</v>
      </c>
      <c r="I158" s="178"/>
      <c r="J158" s="180">
        <v>9</v>
      </c>
      <c r="K158" s="180">
        <f t="shared" si="13"/>
        <v>8.1</v>
      </c>
      <c r="L158" s="180">
        <f t="shared" si="14"/>
        <v>7.2</v>
      </c>
    </row>
    <row r="159" ht="36" spans="1:12">
      <c r="A159" s="176">
        <v>92</v>
      </c>
      <c r="B159" s="177" t="s">
        <v>623</v>
      </c>
      <c r="C159" s="178" t="s">
        <v>624</v>
      </c>
      <c r="D159" s="178" t="s">
        <v>625</v>
      </c>
      <c r="E159" s="178" t="s">
        <v>626</v>
      </c>
      <c r="F159" s="178"/>
      <c r="G159" s="178" t="s">
        <v>627</v>
      </c>
      <c r="H159" s="179" t="s">
        <v>119</v>
      </c>
      <c r="I159" s="178"/>
      <c r="J159" s="180">
        <v>10</v>
      </c>
      <c r="K159" s="180">
        <f t="shared" si="13"/>
        <v>9</v>
      </c>
      <c r="L159" s="180">
        <f t="shared" si="14"/>
        <v>8</v>
      </c>
    </row>
    <row r="160" ht="44" customHeight="1" spans="1:12">
      <c r="A160" s="183" t="s">
        <v>628</v>
      </c>
      <c r="B160" s="177" t="s">
        <v>629</v>
      </c>
      <c r="C160" s="178" t="s">
        <v>630</v>
      </c>
      <c r="D160" s="178"/>
      <c r="E160" s="178"/>
      <c r="F160" s="178"/>
      <c r="G160" s="185"/>
      <c r="H160" s="179" t="s">
        <v>119</v>
      </c>
      <c r="I160" s="178"/>
      <c r="J160" s="180">
        <v>10</v>
      </c>
      <c r="K160" s="180">
        <f t="shared" si="13"/>
        <v>9</v>
      </c>
      <c r="L160" s="180">
        <f t="shared" si="14"/>
        <v>8</v>
      </c>
    </row>
    <row r="161" ht="36" spans="1:12">
      <c r="A161" s="176">
        <v>93</v>
      </c>
      <c r="B161" s="177" t="s">
        <v>631</v>
      </c>
      <c r="C161" s="178" t="s">
        <v>632</v>
      </c>
      <c r="D161" s="178" t="s">
        <v>633</v>
      </c>
      <c r="E161" s="178" t="s">
        <v>634</v>
      </c>
      <c r="F161" s="178" t="s">
        <v>635</v>
      </c>
      <c r="G161" s="185"/>
      <c r="H161" s="179" t="s">
        <v>119</v>
      </c>
      <c r="I161" s="178" t="s">
        <v>636</v>
      </c>
      <c r="J161" s="180">
        <v>6</v>
      </c>
      <c r="K161" s="180">
        <f t="shared" si="13"/>
        <v>5.4</v>
      </c>
      <c r="L161" s="180">
        <f t="shared" si="14"/>
        <v>4.8</v>
      </c>
    </row>
    <row r="162" ht="18" spans="1:12">
      <c r="A162" s="183" t="s">
        <v>637</v>
      </c>
      <c r="B162" s="177" t="s">
        <v>638</v>
      </c>
      <c r="C162" s="178" t="s">
        <v>639</v>
      </c>
      <c r="D162" s="178"/>
      <c r="E162" s="178"/>
      <c r="F162" s="178"/>
      <c r="G162" s="181"/>
      <c r="H162" s="179" t="s">
        <v>119</v>
      </c>
      <c r="I162" s="178"/>
      <c r="J162" s="187">
        <f>J161*0.2</f>
        <v>1.2</v>
      </c>
      <c r="K162" s="187">
        <f>K161*0.2</f>
        <v>1.08</v>
      </c>
      <c r="L162" s="187">
        <f>L161*0.2</f>
        <v>0.96</v>
      </c>
    </row>
    <row r="163" ht="36" spans="1:12">
      <c r="A163" s="176">
        <v>94</v>
      </c>
      <c r="B163" s="177" t="s">
        <v>640</v>
      </c>
      <c r="C163" s="178" t="s">
        <v>641</v>
      </c>
      <c r="D163" s="178" t="s">
        <v>642</v>
      </c>
      <c r="E163" s="178" t="s">
        <v>643</v>
      </c>
      <c r="F163" s="178"/>
      <c r="G163" s="181"/>
      <c r="H163" s="179" t="s">
        <v>119</v>
      </c>
      <c r="I163" s="178"/>
      <c r="J163" s="180">
        <v>4</v>
      </c>
      <c r="K163" s="180">
        <f t="shared" si="13"/>
        <v>3.6</v>
      </c>
      <c r="L163" s="180">
        <f t="shared" si="14"/>
        <v>3.2</v>
      </c>
    </row>
    <row r="164" s="163" customFormat="1" ht="36" spans="1:12">
      <c r="A164" s="176">
        <v>95</v>
      </c>
      <c r="B164" s="177" t="s">
        <v>644</v>
      </c>
      <c r="C164" s="178" t="s">
        <v>645</v>
      </c>
      <c r="D164" s="178" t="s">
        <v>646</v>
      </c>
      <c r="E164" s="178" t="s">
        <v>647</v>
      </c>
      <c r="F164" s="178"/>
      <c r="G164" s="178"/>
      <c r="H164" s="179" t="s">
        <v>119</v>
      </c>
      <c r="I164" s="181"/>
      <c r="J164" s="180">
        <v>5</v>
      </c>
      <c r="K164" s="180">
        <f t="shared" si="13"/>
        <v>4.5</v>
      </c>
      <c r="L164" s="180">
        <f t="shared" si="14"/>
        <v>4</v>
      </c>
    </row>
    <row r="165" ht="36" spans="1:12">
      <c r="A165" s="176">
        <v>96</v>
      </c>
      <c r="B165" s="177" t="s">
        <v>648</v>
      </c>
      <c r="C165" s="178" t="s">
        <v>649</v>
      </c>
      <c r="D165" s="178" t="s">
        <v>650</v>
      </c>
      <c r="E165" s="178" t="s">
        <v>651</v>
      </c>
      <c r="F165" s="178" t="s">
        <v>652</v>
      </c>
      <c r="G165" s="178"/>
      <c r="H165" s="179" t="s">
        <v>119</v>
      </c>
      <c r="I165" s="178"/>
      <c r="J165" s="180">
        <v>10</v>
      </c>
      <c r="K165" s="180">
        <f t="shared" si="13"/>
        <v>9</v>
      </c>
      <c r="L165" s="180">
        <f t="shared" si="14"/>
        <v>8</v>
      </c>
    </row>
    <row r="166" ht="43" customHeight="1" spans="1:12">
      <c r="A166" s="183" t="s">
        <v>653</v>
      </c>
      <c r="B166" s="177" t="s">
        <v>654</v>
      </c>
      <c r="C166" s="178" t="s">
        <v>655</v>
      </c>
      <c r="D166" s="178"/>
      <c r="E166" s="178"/>
      <c r="F166" s="178"/>
      <c r="G166" s="178"/>
      <c r="H166" s="179" t="s">
        <v>119</v>
      </c>
      <c r="I166" s="178"/>
      <c r="J166" s="187">
        <f>J165*0.2</f>
        <v>2</v>
      </c>
      <c r="K166" s="187">
        <f>K165*0.2</f>
        <v>1.8</v>
      </c>
      <c r="L166" s="187">
        <f>L165*0.2</f>
        <v>1.6</v>
      </c>
    </row>
    <row r="167" ht="53" spans="1:12">
      <c r="A167" s="176">
        <v>97</v>
      </c>
      <c r="B167" s="177" t="s">
        <v>656</v>
      </c>
      <c r="C167" s="178" t="s">
        <v>657</v>
      </c>
      <c r="D167" s="178" t="s">
        <v>658</v>
      </c>
      <c r="E167" s="178" t="s">
        <v>659</v>
      </c>
      <c r="F167" s="178" t="s">
        <v>110</v>
      </c>
      <c r="G167" s="178"/>
      <c r="H167" s="179" t="s">
        <v>119</v>
      </c>
      <c r="I167" s="178"/>
      <c r="J167" s="180">
        <v>25</v>
      </c>
      <c r="K167" s="180">
        <f>J167*0.8</f>
        <v>20</v>
      </c>
      <c r="L167" s="180">
        <f>J167*0.7</f>
        <v>17.5</v>
      </c>
    </row>
    <row r="168" ht="18" spans="1:12">
      <c r="A168" s="183" t="s">
        <v>660</v>
      </c>
      <c r="B168" s="177" t="s">
        <v>661</v>
      </c>
      <c r="C168" s="178" t="s">
        <v>662</v>
      </c>
      <c r="D168" s="178"/>
      <c r="E168" s="178"/>
      <c r="F168" s="181"/>
      <c r="G168" s="178"/>
      <c r="H168" s="179" t="s">
        <v>104</v>
      </c>
      <c r="I168" s="178"/>
      <c r="J168" s="180">
        <f>J167*0.15</f>
        <v>3.75</v>
      </c>
      <c r="K168" s="180">
        <f>K167*0.15</f>
        <v>3</v>
      </c>
      <c r="L168" s="180">
        <f>L167*0.15</f>
        <v>2.625</v>
      </c>
    </row>
    <row r="169" ht="36" spans="1:12">
      <c r="A169" s="176">
        <v>98</v>
      </c>
      <c r="B169" s="177" t="s">
        <v>663</v>
      </c>
      <c r="C169" s="178" t="s">
        <v>664</v>
      </c>
      <c r="D169" s="178" t="s">
        <v>665</v>
      </c>
      <c r="E169" s="178" t="s">
        <v>666</v>
      </c>
      <c r="F169" s="181"/>
      <c r="G169" s="178" t="s">
        <v>667</v>
      </c>
      <c r="H169" s="179" t="s">
        <v>119</v>
      </c>
      <c r="I169" s="178"/>
      <c r="J169" s="180">
        <v>55</v>
      </c>
      <c r="K169" s="180">
        <f t="shared" si="13"/>
        <v>49.5</v>
      </c>
      <c r="L169" s="180">
        <f t="shared" si="14"/>
        <v>44</v>
      </c>
    </row>
    <row r="170" ht="18" spans="1:12">
      <c r="A170" s="183" t="s">
        <v>668</v>
      </c>
      <c r="B170" s="177" t="s">
        <v>669</v>
      </c>
      <c r="C170" s="178" t="s">
        <v>670</v>
      </c>
      <c r="D170" s="178"/>
      <c r="E170" s="178"/>
      <c r="F170" s="178"/>
      <c r="G170" s="178"/>
      <c r="H170" s="179" t="s">
        <v>119</v>
      </c>
      <c r="I170" s="178"/>
      <c r="J170" s="180">
        <v>55</v>
      </c>
      <c r="K170" s="180">
        <f t="shared" si="13"/>
        <v>49.5</v>
      </c>
      <c r="L170" s="180">
        <f t="shared" si="14"/>
        <v>44</v>
      </c>
    </row>
    <row r="171" ht="36" spans="1:12">
      <c r="A171" s="176">
        <v>99</v>
      </c>
      <c r="B171" s="177" t="s">
        <v>671</v>
      </c>
      <c r="C171" s="178" t="s">
        <v>672</v>
      </c>
      <c r="D171" s="178" t="s">
        <v>673</v>
      </c>
      <c r="E171" s="178" t="s">
        <v>674</v>
      </c>
      <c r="F171" s="178"/>
      <c r="G171" s="178"/>
      <c r="H171" s="179" t="s">
        <v>119</v>
      </c>
      <c r="I171" s="178"/>
      <c r="J171" s="180">
        <v>5</v>
      </c>
      <c r="K171" s="180">
        <f t="shared" si="13"/>
        <v>4.5</v>
      </c>
      <c r="L171" s="180">
        <f t="shared" si="14"/>
        <v>4</v>
      </c>
    </row>
    <row r="172" ht="53" spans="1:12">
      <c r="A172" s="176">
        <v>100</v>
      </c>
      <c r="B172" s="177" t="s">
        <v>675</v>
      </c>
      <c r="C172" s="178" t="s">
        <v>676</v>
      </c>
      <c r="D172" s="178" t="s">
        <v>677</v>
      </c>
      <c r="E172" s="178" t="s">
        <v>678</v>
      </c>
      <c r="F172" s="178" t="s">
        <v>679</v>
      </c>
      <c r="G172" s="178"/>
      <c r="H172" s="179" t="s">
        <v>119</v>
      </c>
      <c r="I172" s="178" t="s">
        <v>680</v>
      </c>
      <c r="J172" s="180">
        <v>200</v>
      </c>
      <c r="K172" s="180">
        <f t="shared" ref="K172:K187" si="15">J172*0.8</f>
        <v>160</v>
      </c>
      <c r="L172" s="180">
        <f t="shared" ref="L172:L187" si="16">J172*0.7</f>
        <v>140</v>
      </c>
    </row>
    <row r="173" ht="18" spans="1:12">
      <c r="A173" s="176" t="s">
        <v>681</v>
      </c>
      <c r="B173" s="177" t="s">
        <v>682</v>
      </c>
      <c r="C173" s="178" t="s">
        <v>683</v>
      </c>
      <c r="D173" s="178"/>
      <c r="E173" s="178"/>
      <c r="F173" s="181"/>
      <c r="G173" s="178"/>
      <c r="H173" s="179" t="s">
        <v>104</v>
      </c>
      <c r="I173" s="178"/>
      <c r="J173" s="180">
        <f>J172*0.15</f>
        <v>30</v>
      </c>
      <c r="K173" s="180">
        <f>K172*0.15</f>
        <v>24</v>
      </c>
      <c r="L173" s="180">
        <f>L172*0.15</f>
        <v>21</v>
      </c>
    </row>
    <row r="174" ht="18" spans="1:12">
      <c r="A174" s="176" t="s">
        <v>684</v>
      </c>
      <c r="B174" s="177" t="s">
        <v>685</v>
      </c>
      <c r="C174" s="178" t="s">
        <v>686</v>
      </c>
      <c r="D174" s="178"/>
      <c r="E174" s="178"/>
      <c r="F174" s="181"/>
      <c r="G174" s="178"/>
      <c r="H174" s="179" t="s">
        <v>119</v>
      </c>
      <c r="I174" s="178"/>
      <c r="J174" s="187">
        <f>J172*0.5</f>
        <v>100</v>
      </c>
      <c r="K174" s="187">
        <f>K172*0.5</f>
        <v>80</v>
      </c>
      <c r="L174" s="187">
        <f>L172*0.5</f>
        <v>70</v>
      </c>
    </row>
    <row r="175" ht="53" spans="1:12">
      <c r="A175" s="176">
        <v>101</v>
      </c>
      <c r="B175" s="177" t="s">
        <v>687</v>
      </c>
      <c r="C175" s="178" t="s">
        <v>688</v>
      </c>
      <c r="D175" s="178" t="s">
        <v>689</v>
      </c>
      <c r="E175" s="178" t="s">
        <v>690</v>
      </c>
      <c r="F175" s="178" t="s">
        <v>110</v>
      </c>
      <c r="G175" s="178" t="s">
        <v>691</v>
      </c>
      <c r="H175" s="179" t="s">
        <v>119</v>
      </c>
      <c r="I175" s="178"/>
      <c r="J175" s="180">
        <v>400</v>
      </c>
      <c r="K175" s="180">
        <f t="shared" si="15"/>
        <v>320</v>
      </c>
      <c r="L175" s="180">
        <f t="shared" si="16"/>
        <v>280</v>
      </c>
    </row>
    <row r="176" s="160" customFormat="1" ht="18" spans="1:12">
      <c r="A176" s="176" t="s">
        <v>692</v>
      </c>
      <c r="B176" s="177" t="s">
        <v>693</v>
      </c>
      <c r="C176" s="178" t="s">
        <v>694</v>
      </c>
      <c r="D176" s="178"/>
      <c r="E176" s="178"/>
      <c r="F176" s="178"/>
      <c r="G176" s="178"/>
      <c r="H176" s="179" t="s">
        <v>104</v>
      </c>
      <c r="I176" s="178"/>
      <c r="J176" s="180">
        <f>J175*0.15</f>
        <v>60</v>
      </c>
      <c r="K176" s="180">
        <f>K175*0.15</f>
        <v>48</v>
      </c>
      <c r="L176" s="180">
        <f>L175*0.15</f>
        <v>42</v>
      </c>
    </row>
    <row r="177" s="160" customFormat="1" ht="18" spans="1:12">
      <c r="A177" s="176" t="s">
        <v>695</v>
      </c>
      <c r="B177" s="177" t="s">
        <v>696</v>
      </c>
      <c r="C177" s="178" t="s">
        <v>697</v>
      </c>
      <c r="D177" s="178"/>
      <c r="E177" s="178"/>
      <c r="F177" s="178"/>
      <c r="G177" s="178"/>
      <c r="H177" s="179" t="s">
        <v>119</v>
      </c>
      <c r="I177" s="178"/>
      <c r="J177" s="180">
        <v>400</v>
      </c>
      <c r="K177" s="180">
        <f t="shared" si="15"/>
        <v>320</v>
      </c>
      <c r="L177" s="180">
        <f t="shared" si="16"/>
        <v>280</v>
      </c>
    </row>
    <row r="178" s="160" customFormat="1" ht="53" spans="1:12">
      <c r="A178" s="176">
        <v>102</v>
      </c>
      <c r="B178" s="177" t="s">
        <v>698</v>
      </c>
      <c r="C178" s="178" t="s">
        <v>699</v>
      </c>
      <c r="D178" s="178" t="s">
        <v>700</v>
      </c>
      <c r="E178" s="178" t="s">
        <v>701</v>
      </c>
      <c r="F178" s="178" t="s">
        <v>110</v>
      </c>
      <c r="G178" s="178" t="s">
        <v>702</v>
      </c>
      <c r="H178" s="179" t="s">
        <v>119</v>
      </c>
      <c r="I178" s="178"/>
      <c r="J178" s="187">
        <v>1292.4</v>
      </c>
      <c r="K178" s="187">
        <f t="shared" si="15"/>
        <v>1033.92</v>
      </c>
      <c r="L178" s="187">
        <f t="shared" si="16"/>
        <v>904.68</v>
      </c>
    </row>
    <row r="179" customFormat="1" ht="18" spans="1:12">
      <c r="A179" s="176" t="s">
        <v>703</v>
      </c>
      <c r="B179" s="177" t="s">
        <v>704</v>
      </c>
      <c r="C179" s="178" t="s">
        <v>705</v>
      </c>
      <c r="D179" s="178"/>
      <c r="E179" s="178"/>
      <c r="F179" s="178"/>
      <c r="G179" s="178"/>
      <c r="H179" s="179" t="s">
        <v>104</v>
      </c>
      <c r="I179" s="178"/>
      <c r="J179" s="187">
        <f>J178*0.15</f>
        <v>193.86</v>
      </c>
      <c r="K179" s="187">
        <f>K178*0.15</f>
        <v>155.088</v>
      </c>
      <c r="L179" s="187">
        <f>L178*0.15</f>
        <v>135.702</v>
      </c>
    </row>
    <row r="180" customFormat="1" ht="18" spans="1:12">
      <c r="A180" s="176" t="s">
        <v>706</v>
      </c>
      <c r="B180" s="177" t="s">
        <v>707</v>
      </c>
      <c r="C180" s="178" t="s">
        <v>708</v>
      </c>
      <c r="D180" s="178"/>
      <c r="E180" s="178"/>
      <c r="F180" s="178"/>
      <c r="G180" s="178"/>
      <c r="H180" s="179" t="s">
        <v>119</v>
      </c>
      <c r="I180" s="178"/>
      <c r="J180" s="187">
        <v>1292.4</v>
      </c>
      <c r="K180" s="187">
        <f t="shared" si="15"/>
        <v>1033.92</v>
      </c>
      <c r="L180" s="187">
        <f t="shared" si="16"/>
        <v>904.68</v>
      </c>
    </row>
    <row r="181" ht="53" spans="1:12">
      <c r="A181" s="176">
        <v>103</v>
      </c>
      <c r="B181" s="177" t="s">
        <v>709</v>
      </c>
      <c r="C181" s="178" t="s">
        <v>710</v>
      </c>
      <c r="D181" s="178" t="s">
        <v>711</v>
      </c>
      <c r="E181" s="178" t="s">
        <v>712</v>
      </c>
      <c r="F181" s="178" t="s">
        <v>110</v>
      </c>
      <c r="G181" s="178"/>
      <c r="H181" s="179" t="s">
        <v>119</v>
      </c>
      <c r="I181" s="178"/>
      <c r="J181" s="180">
        <v>400</v>
      </c>
      <c r="K181" s="180">
        <f t="shared" si="15"/>
        <v>320</v>
      </c>
      <c r="L181" s="180">
        <f t="shared" si="16"/>
        <v>280</v>
      </c>
    </row>
    <row r="182" ht="40" customHeight="1" spans="1:12">
      <c r="A182" s="176" t="s">
        <v>713</v>
      </c>
      <c r="B182" s="177" t="s">
        <v>714</v>
      </c>
      <c r="C182" s="178" t="s">
        <v>715</v>
      </c>
      <c r="D182" s="178"/>
      <c r="E182" s="178"/>
      <c r="F182" s="178"/>
      <c r="G182" s="178"/>
      <c r="H182" s="179" t="s">
        <v>104</v>
      </c>
      <c r="I182" s="178"/>
      <c r="J182" s="180">
        <f>J181*0.15</f>
        <v>60</v>
      </c>
      <c r="K182" s="180">
        <f>K181*0.15</f>
        <v>48</v>
      </c>
      <c r="L182" s="180">
        <f>L181*0.15</f>
        <v>42</v>
      </c>
    </row>
    <row r="183" ht="36" spans="1:12">
      <c r="A183" s="176">
        <v>104</v>
      </c>
      <c r="B183" s="177" t="s">
        <v>716</v>
      </c>
      <c r="C183" s="178" t="s">
        <v>717</v>
      </c>
      <c r="D183" s="178" t="s">
        <v>718</v>
      </c>
      <c r="E183" s="178" t="s">
        <v>719</v>
      </c>
      <c r="F183" s="178" t="s">
        <v>110</v>
      </c>
      <c r="G183" s="178"/>
      <c r="H183" s="179" t="s">
        <v>119</v>
      </c>
      <c r="I183" s="178"/>
      <c r="J183" s="180">
        <v>24</v>
      </c>
      <c r="K183" s="180">
        <f t="shared" si="15"/>
        <v>19.2</v>
      </c>
      <c r="L183" s="180">
        <f t="shared" si="16"/>
        <v>16.8</v>
      </c>
    </row>
    <row r="184" s="160" customFormat="1" ht="18" spans="1:12">
      <c r="A184" s="176" t="s">
        <v>720</v>
      </c>
      <c r="B184" s="177" t="s">
        <v>721</v>
      </c>
      <c r="C184" s="178" t="s">
        <v>722</v>
      </c>
      <c r="D184" s="178"/>
      <c r="E184" s="178"/>
      <c r="F184" s="178"/>
      <c r="G184" s="178"/>
      <c r="H184" s="179" t="s">
        <v>104</v>
      </c>
      <c r="I184" s="178"/>
      <c r="J184" s="180">
        <f>J183*0.15</f>
        <v>3.6</v>
      </c>
      <c r="K184" s="180">
        <f>K183*0.15</f>
        <v>2.88</v>
      </c>
      <c r="L184" s="180">
        <f>L183*0.15</f>
        <v>2.52</v>
      </c>
    </row>
    <row r="185" s="160" customFormat="1" ht="53" spans="1:12">
      <c r="A185" s="176">
        <v>105</v>
      </c>
      <c r="B185" s="177" t="s">
        <v>723</v>
      </c>
      <c r="C185" s="178" t="s">
        <v>724</v>
      </c>
      <c r="D185" s="178" t="s">
        <v>725</v>
      </c>
      <c r="E185" s="178" t="s">
        <v>726</v>
      </c>
      <c r="F185" s="178" t="s">
        <v>727</v>
      </c>
      <c r="G185" s="178"/>
      <c r="H185" s="179" t="s">
        <v>119</v>
      </c>
      <c r="I185" s="178"/>
      <c r="J185" s="187">
        <v>540</v>
      </c>
      <c r="K185" s="187">
        <f t="shared" si="15"/>
        <v>432</v>
      </c>
      <c r="L185" s="187">
        <f t="shared" si="16"/>
        <v>378</v>
      </c>
    </row>
    <row r="186" s="160" customFormat="1" ht="18" spans="1:12">
      <c r="A186" s="176" t="s">
        <v>728</v>
      </c>
      <c r="B186" s="177" t="s">
        <v>729</v>
      </c>
      <c r="C186" s="178" t="s">
        <v>730</v>
      </c>
      <c r="D186" s="178"/>
      <c r="E186" s="178"/>
      <c r="F186" s="178"/>
      <c r="G186" s="178"/>
      <c r="H186" s="179" t="s">
        <v>104</v>
      </c>
      <c r="I186" s="178"/>
      <c r="J186" s="187">
        <f>J185*0.15</f>
        <v>81</v>
      </c>
      <c r="K186" s="187">
        <f>K185*0.15</f>
        <v>64.8</v>
      </c>
      <c r="L186" s="187">
        <f>L185*0.15</f>
        <v>56.7</v>
      </c>
    </row>
    <row r="187" s="160" customFormat="1" ht="18" spans="1:12">
      <c r="A187" s="176" t="s">
        <v>731</v>
      </c>
      <c r="B187" s="177" t="s">
        <v>732</v>
      </c>
      <c r="C187" s="178" t="s">
        <v>733</v>
      </c>
      <c r="D187" s="178"/>
      <c r="E187" s="178"/>
      <c r="F187" s="178"/>
      <c r="G187" s="178"/>
      <c r="H187" s="179" t="s">
        <v>119</v>
      </c>
      <c r="I187" s="178"/>
      <c r="J187" s="187">
        <f>J185*1</f>
        <v>540</v>
      </c>
      <c r="K187" s="187">
        <f t="shared" si="15"/>
        <v>432</v>
      </c>
      <c r="L187" s="187">
        <f t="shared" si="16"/>
        <v>378</v>
      </c>
    </row>
    <row r="188" s="160" customFormat="1" ht="53" spans="1:12">
      <c r="A188" s="176">
        <v>106</v>
      </c>
      <c r="B188" s="182" t="s">
        <v>734</v>
      </c>
      <c r="C188" s="178" t="s">
        <v>735</v>
      </c>
      <c r="D188" s="178" t="s">
        <v>736</v>
      </c>
      <c r="E188" s="178" t="s">
        <v>737</v>
      </c>
      <c r="F188" s="178"/>
      <c r="G188" s="178"/>
      <c r="H188" s="179" t="s">
        <v>104</v>
      </c>
      <c r="I188" s="178" t="s">
        <v>738</v>
      </c>
      <c r="J188" s="187">
        <v>180</v>
      </c>
      <c r="K188" s="187">
        <f t="shared" ref="K188:K193" si="17">J188*0.9</f>
        <v>162</v>
      </c>
      <c r="L188" s="187">
        <f t="shared" ref="L188:L193" si="18">J188*0.8</f>
        <v>144</v>
      </c>
    </row>
    <row r="189" s="160" customFormat="1" ht="36" spans="1:12">
      <c r="A189" s="176">
        <v>107</v>
      </c>
      <c r="B189" s="177" t="s">
        <v>739</v>
      </c>
      <c r="C189" s="178" t="s">
        <v>740</v>
      </c>
      <c r="D189" s="178" t="s">
        <v>741</v>
      </c>
      <c r="E189" s="178" t="s">
        <v>742</v>
      </c>
      <c r="F189" s="178"/>
      <c r="G189" s="178"/>
      <c r="H189" s="179" t="s">
        <v>119</v>
      </c>
      <c r="I189" s="178"/>
      <c r="J189" s="187">
        <v>9</v>
      </c>
      <c r="K189" s="187">
        <f t="shared" si="17"/>
        <v>8.1</v>
      </c>
      <c r="L189" s="187">
        <f t="shared" si="18"/>
        <v>7.2</v>
      </c>
    </row>
    <row r="190" s="160" customFormat="1" ht="36" spans="1:12">
      <c r="A190" s="176">
        <v>108</v>
      </c>
      <c r="B190" s="177" t="s">
        <v>743</v>
      </c>
      <c r="C190" s="178" t="s">
        <v>744</v>
      </c>
      <c r="D190" s="178" t="s">
        <v>745</v>
      </c>
      <c r="E190" s="178" t="s">
        <v>742</v>
      </c>
      <c r="F190" s="181"/>
      <c r="G190" s="178"/>
      <c r="H190" s="179" t="s">
        <v>104</v>
      </c>
      <c r="I190" s="178"/>
      <c r="J190" s="180">
        <v>20</v>
      </c>
      <c r="K190" s="180">
        <f t="shared" si="17"/>
        <v>18</v>
      </c>
      <c r="L190" s="180">
        <f t="shared" si="18"/>
        <v>16</v>
      </c>
    </row>
    <row r="191" s="160" customFormat="1" ht="36" spans="1:12">
      <c r="A191" s="176">
        <v>109</v>
      </c>
      <c r="B191" s="177" t="s">
        <v>746</v>
      </c>
      <c r="C191" s="178" t="s">
        <v>747</v>
      </c>
      <c r="D191" s="178" t="s">
        <v>748</v>
      </c>
      <c r="E191" s="178" t="s">
        <v>749</v>
      </c>
      <c r="F191" s="178"/>
      <c r="G191" s="178"/>
      <c r="H191" s="179" t="s">
        <v>104</v>
      </c>
      <c r="I191" s="178"/>
      <c r="J191" s="180">
        <v>15</v>
      </c>
      <c r="K191" s="180">
        <f t="shared" si="17"/>
        <v>13.5</v>
      </c>
      <c r="L191" s="180">
        <f t="shared" si="18"/>
        <v>12</v>
      </c>
    </row>
    <row r="192" s="160" customFormat="1" ht="36" spans="1:12">
      <c r="A192" s="176">
        <v>110</v>
      </c>
      <c r="B192" s="177" t="s">
        <v>750</v>
      </c>
      <c r="C192" s="178" t="s">
        <v>751</v>
      </c>
      <c r="D192" s="178" t="s">
        <v>752</v>
      </c>
      <c r="E192" s="178" t="s">
        <v>753</v>
      </c>
      <c r="F192" s="178"/>
      <c r="G192" s="178"/>
      <c r="H192" s="179" t="s">
        <v>104</v>
      </c>
      <c r="I192" s="178"/>
      <c r="J192" s="180">
        <v>15</v>
      </c>
      <c r="K192" s="180">
        <f t="shared" si="17"/>
        <v>13.5</v>
      </c>
      <c r="L192" s="180">
        <f t="shared" si="18"/>
        <v>12</v>
      </c>
    </row>
    <row r="193" s="160" customFormat="1" ht="53" spans="1:12">
      <c r="A193" s="176">
        <v>111</v>
      </c>
      <c r="B193" s="182" t="s">
        <v>754</v>
      </c>
      <c r="C193" s="178" t="s">
        <v>755</v>
      </c>
      <c r="D193" s="178" t="s">
        <v>756</v>
      </c>
      <c r="E193" s="178" t="s">
        <v>757</v>
      </c>
      <c r="F193" s="178"/>
      <c r="G193" s="181"/>
      <c r="H193" s="179" t="s">
        <v>758</v>
      </c>
      <c r="I193" s="178" t="s">
        <v>759</v>
      </c>
      <c r="J193" s="180">
        <v>31.5</v>
      </c>
      <c r="K193" s="180">
        <f t="shared" si="17"/>
        <v>28.35</v>
      </c>
      <c r="L193" s="180">
        <f t="shared" si="18"/>
        <v>25.2</v>
      </c>
    </row>
    <row r="194" s="160" customFormat="1" ht="36" spans="1:12">
      <c r="A194" s="176">
        <v>112</v>
      </c>
      <c r="B194" s="177" t="s">
        <v>760</v>
      </c>
      <c r="C194" s="178" t="s">
        <v>761</v>
      </c>
      <c r="D194" s="178" t="s">
        <v>762</v>
      </c>
      <c r="E194" s="178" t="s">
        <v>763</v>
      </c>
      <c r="F194" s="178" t="s">
        <v>110</v>
      </c>
      <c r="G194" s="178"/>
      <c r="H194" s="179" t="s">
        <v>758</v>
      </c>
      <c r="I194" s="178" t="s">
        <v>764</v>
      </c>
      <c r="J194" s="180">
        <v>720</v>
      </c>
      <c r="K194" s="180">
        <f>J194*0.8</f>
        <v>576</v>
      </c>
      <c r="L194" s="180">
        <f>J194*0.7</f>
        <v>504</v>
      </c>
    </row>
    <row r="195" s="160" customFormat="1" ht="18" spans="1:12">
      <c r="A195" s="176" t="s">
        <v>765</v>
      </c>
      <c r="B195" s="177" t="s">
        <v>766</v>
      </c>
      <c r="C195" s="178" t="s">
        <v>767</v>
      </c>
      <c r="D195" s="178"/>
      <c r="E195" s="178"/>
      <c r="F195" s="178"/>
      <c r="G195" s="178"/>
      <c r="H195" s="179" t="s">
        <v>104</v>
      </c>
      <c r="I195" s="178"/>
      <c r="J195" s="180">
        <f>J194*0.15</f>
        <v>108</v>
      </c>
      <c r="K195" s="180">
        <f>K194*0.15</f>
        <v>86.4</v>
      </c>
      <c r="L195" s="180">
        <f>L194*0.15</f>
        <v>75.6</v>
      </c>
    </row>
    <row r="196" s="160" customFormat="1" ht="36" spans="1:12">
      <c r="A196" s="176">
        <v>113</v>
      </c>
      <c r="B196" s="177" t="s">
        <v>768</v>
      </c>
      <c r="C196" s="178" t="s">
        <v>769</v>
      </c>
      <c r="D196" s="178" t="s">
        <v>770</v>
      </c>
      <c r="E196" s="178" t="s">
        <v>771</v>
      </c>
      <c r="F196" s="178" t="s">
        <v>110</v>
      </c>
      <c r="G196" s="178"/>
      <c r="H196" s="179" t="s">
        <v>758</v>
      </c>
      <c r="I196" s="178" t="s">
        <v>772</v>
      </c>
      <c r="J196" s="187">
        <v>585</v>
      </c>
      <c r="K196" s="187">
        <f>J196*0.9</f>
        <v>526.5</v>
      </c>
      <c r="L196" s="187">
        <f>J196*0.8</f>
        <v>468</v>
      </c>
    </row>
    <row r="197" s="160" customFormat="1" ht="18" spans="1:12">
      <c r="A197" s="176" t="s">
        <v>773</v>
      </c>
      <c r="B197" s="177" t="s">
        <v>774</v>
      </c>
      <c r="C197" s="178" t="s">
        <v>775</v>
      </c>
      <c r="D197" s="178"/>
      <c r="E197" s="178"/>
      <c r="F197" s="178"/>
      <c r="G197" s="181"/>
      <c r="H197" s="179" t="s">
        <v>104</v>
      </c>
      <c r="I197" s="178"/>
      <c r="J197" s="187">
        <f>J196*0.15</f>
        <v>87.75</v>
      </c>
      <c r="K197" s="187">
        <f>K196*0.15</f>
        <v>78.975</v>
      </c>
      <c r="L197" s="187">
        <f>L196*0.15</f>
        <v>70.2</v>
      </c>
    </row>
    <row r="198" s="160" customFormat="1" ht="36" spans="1:12">
      <c r="A198" s="176">
        <v>114</v>
      </c>
      <c r="B198" s="177" t="s">
        <v>776</v>
      </c>
      <c r="C198" s="178" t="s">
        <v>777</v>
      </c>
      <c r="D198" s="178" t="s">
        <v>778</v>
      </c>
      <c r="E198" s="178" t="s">
        <v>779</v>
      </c>
      <c r="F198" s="178"/>
      <c r="G198" s="181"/>
      <c r="H198" s="179" t="s">
        <v>382</v>
      </c>
      <c r="I198" s="178"/>
      <c r="J198" s="180">
        <v>18</v>
      </c>
      <c r="K198" s="180">
        <f>J198*0.9</f>
        <v>16.2</v>
      </c>
      <c r="L198" s="180">
        <f>J198*0.8</f>
        <v>14.4</v>
      </c>
    </row>
    <row r="199" ht="69" customHeight="1" spans="1:12">
      <c r="A199" s="191" t="s">
        <v>780</v>
      </c>
      <c r="B199" s="191"/>
      <c r="C199" s="191"/>
      <c r="D199" s="191"/>
      <c r="E199" s="191"/>
      <c r="F199" s="191"/>
      <c r="G199" s="191"/>
      <c r="H199" s="191"/>
      <c r="I199" s="192"/>
      <c r="J199" s="193"/>
      <c r="K199" s="193"/>
      <c r="L199" s="193"/>
    </row>
    <row r="200" ht="163" customHeight="1" spans="1:12">
      <c r="A200" s="191"/>
      <c r="B200" s="191"/>
      <c r="C200" s="191"/>
      <c r="D200" s="191"/>
      <c r="E200" s="191"/>
      <c r="F200" s="191"/>
      <c r="G200" s="191"/>
      <c r="H200" s="191"/>
      <c r="I200" s="194"/>
      <c r="J200" s="193"/>
      <c r="K200" s="193"/>
      <c r="L200" s="193"/>
    </row>
    <row r="201" customHeight="1" spans="1:12">
      <c r="A201" s="195"/>
    </row>
  </sheetData>
  <autoFilter xmlns:etc="http://www.wps.cn/officeDocument/2017/etCustomData" ref="A3:L200" etc:filterBottomFollowUsedRange="0">
    <extLst/>
  </autoFilter>
  <mergeCells count="13">
    <mergeCell ref="A1:L1"/>
    <mergeCell ref="A2:L2"/>
    <mergeCell ref="J3:L3"/>
    <mergeCell ref="A3:A4"/>
    <mergeCell ref="B3:B4"/>
    <mergeCell ref="C3:C4"/>
    <mergeCell ref="D3:D4"/>
    <mergeCell ref="E3:E4"/>
    <mergeCell ref="F3:F4"/>
    <mergeCell ref="G3:G4"/>
    <mergeCell ref="H3:H4"/>
    <mergeCell ref="I3:I4"/>
    <mergeCell ref="A199:L200"/>
  </mergeCells>
  <pageMargins left="0.700694444444445" right="0.700694444444445" top="0.751388888888889" bottom="0.751388888888889" header="0.298611111111111" footer="0.298611111111111"/>
  <pageSetup paperSize="8" scale="52" fitToHeight="0" orientation="landscape" horizontalDpi="600"/>
  <headerFooter>
    <oddFooter>&amp;C第 &amp;P 页，共 &amp;N 页&amp;R&amp;14
</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A148"/>
  <sheetViews>
    <sheetView view="pageBreakPreview" zoomScaleNormal="100" workbookViewId="0">
      <pane ySplit="4" topLeftCell="A75" activePane="bottomLeft" state="frozen"/>
      <selection/>
      <selection pane="bottomLeft" activeCell="A1" sqref="A1:J1"/>
    </sheetView>
  </sheetViews>
  <sheetFormatPr defaultColWidth="9" defaultRowHeight="16.8"/>
  <cols>
    <col min="1" max="1" width="9.54807692307692" style="141" customWidth="1"/>
    <col min="2" max="2" width="15.5480769230769" style="142" customWidth="1"/>
    <col min="3" max="3" width="41" style="143" customWidth="1"/>
    <col min="4" max="4" width="37.6346153846154" style="144" customWidth="1"/>
    <col min="5" max="5" width="10.8173076923077" style="144" customWidth="1"/>
    <col min="6" max="6" width="11.1826923076923" style="142" customWidth="1"/>
    <col min="7" max="7" width="26.6346153846154" style="144" customWidth="1"/>
    <col min="8" max="8" width="11.0865384615385" style="144" customWidth="1"/>
    <col min="9" max="9" width="10.5480769230769" style="144" customWidth="1"/>
    <col min="10" max="10" width="11.4519230769231" style="144" customWidth="1"/>
    <col min="11" max="16384" width="9" style="145"/>
  </cols>
  <sheetData>
    <row r="1" ht="17.6" spans="1:10 16381:16381">
      <c r="A1" s="146" t="s">
        <v>781</v>
      </c>
      <c r="B1" s="146"/>
      <c r="C1" s="146"/>
      <c r="D1" s="146"/>
      <c r="E1" s="146"/>
      <c r="F1" s="146"/>
      <c r="G1" s="146"/>
      <c r="H1" s="146"/>
      <c r="I1" s="146"/>
      <c r="J1" s="146"/>
    </row>
    <row r="2" ht="31.6" spans="1:10 16381:16381">
      <c r="A2" s="147" t="s">
        <v>782</v>
      </c>
      <c r="B2" s="147"/>
      <c r="C2" s="147"/>
      <c r="D2" s="147"/>
      <c r="E2" s="147"/>
      <c r="F2" s="147"/>
      <c r="G2" s="147"/>
      <c r="H2" s="147"/>
      <c r="I2" s="147"/>
      <c r="J2" s="147"/>
    </row>
    <row r="3" s="140" customFormat="1" ht="30" customHeight="1" spans="1:10 16381:16381">
      <c r="A3" s="148" t="s">
        <v>2</v>
      </c>
      <c r="B3" s="149" t="s">
        <v>3</v>
      </c>
      <c r="C3" s="149" t="s">
        <v>4</v>
      </c>
      <c r="D3" s="149" t="s">
        <v>783</v>
      </c>
      <c r="E3" s="149" t="s">
        <v>784</v>
      </c>
      <c r="F3" s="149" t="s">
        <v>9</v>
      </c>
      <c r="G3" s="149" t="s">
        <v>10</v>
      </c>
      <c r="H3" s="149" t="s">
        <v>11</v>
      </c>
      <c r="I3" s="149"/>
      <c r="J3" s="149"/>
      <c r="XFA3" s="150"/>
    </row>
    <row r="4" s="140" customFormat="1" ht="48" customHeight="1" spans="1:10 16381:16381">
      <c r="A4" s="148"/>
      <c r="B4" s="149"/>
      <c r="C4" s="149"/>
      <c r="D4" s="149"/>
      <c r="E4" s="149"/>
      <c r="F4" s="149"/>
      <c r="G4" s="149"/>
      <c r="H4" s="149" t="s">
        <v>14</v>
      </c>
      <c r="I4" s="149" t="s">
        <v>13</v>
      </c>
      <c r="J4" s="149" t="s">
        <v>12</v>
      </c>
      <c r="XFA4" s="150"/>
    </row>
    <row r="5" ht="17.6" spans="1:10 16381:16381">
      <c r="A5" s="125">
        <f>ROW()-4</f>
        <v>1</v>
      </c>
      <c r="B5" s="151" t="s">
        <v>785</v>
      </c>
      <c r="C5" s="152" t="s">
        <v>786</v>
      </c>
      <c r="D5" s="135"/>
      <c r="E5" s="135"/>
      <c r="F5" s="151" t="s">
        <v>104</v>
      </c>
      <c r="G5" s="135"/>
      <c r="H5" s="153">
        <v>4.5</v>
      </c>
      <c r="I5" s="153">
        <v>4.5</v>
      </c>
      <c r="J5" s="153">
        <v>4.5</v>
      </c>
    </row>
    <row r="6" ht="17.6" spans="1:10 16381:16381">
      <c r="A6" s="125">
        <f>ROW()-4</f>
        <v>2</v>
      </c>
      <c r="B6" s="151" t="s">
        <v>787</v>
      </c>
      <c r="C6" s="152" t="s">
        <v>788</v>
      </c>
      <c r="D6" s="135"/>
      <c r="E6" s="135"/>
      <c r="F6" s="151" t="s">
        <v>104</v>
      </c>
      <c r="G6" s="135"/>
      <c r="H6" s="153">
        <v>30</v>
      </c>
      <c r="I6" s="153">
        <v>30</v>
      </c>
      <c r="J6" s="153">
        <v>30</v>
      </c>
    </row>
    <row r="7" ht="17.6" spans="1:10 16381:16381">
      <c r="A7" s="125">
        <f>ROW()-4</f>
        <v>3</v>
      </c>
      <c r="B7" s="151" t="s">
        <v>789</v>
      </c>
      <c r="C7" s="152" t="s">
        <v>790</v>
      </c>
      <c r="D7" s="135"/>
      <c r="E7" s="135"/>
      <c r="F7" s="151" t="s">
        <v>791</v>
      </c>
      <c r="G7" s="135"/>
      <c r="H7" s="153">
        <v>5</v>
      </c>
      <c r="I7" s="153">
        <v>5</v>
      </c>
      <c r="J7" s="153">
        <v>5</v>
      </c>
    </row>
    <row r="8" ht="17.6" spans="1:10 16381:16381">
      <c r="A8" s="125">
        <f t="shared" ref="A8:A71" si="0">ROW()-4</f>
        <v>4</v>
      </c>
      <c r="B8" s="151" t="s">
        <v>792</v>
      </c>
      <c r="C8" s="152" t="s">
        <v>793</v>
      </c>
      <c r="D8" s="135"/>
      <c r="E8" s="135"/>
      <c r="F8" s="151" t="s">
        <v>791</v>
      </c>
      <c r="G8" s="135"/>
      <c r="H8" s="153">
        <v>10</v>
      </c>
      <c r="I8" s="153">
        <v>10</v>
      </c>
      <c r="J8" s="153">
        <v>10</v>
      </c>
    </row>
    <row r="9" ht="18" spans="1:10 16381:16381">
      <c r="A9" s="125">
        <f t="shared" si="0"/>
        <v>5</v>
      </c>
      <c r="B9" s="151" t="s">
        <v>794</v>
      </c>
      <c r="C9" s="152" t="s">
        <v>795</v>
      </c>
      <c r="D9" s="135"/>
      <c r="E9" s="135"/>
      <c r="F9" s="151" t="s">
        <v>791</v>
      </c>
      <c r="G9" s="135" t="s">
        <v>796</v>
      </c>
      <c r="H9" s="153">
        <v>12</v>
      </c>
      <c r="I9" s="153">
        <v>12</v>
      </c>
      <c r="J9" s="153">
        <v>12</v>
      </c>
    </row>
    <row r="10" ht="18" spans="1:10 16381:16381">
      <c r="A10" s="125">
        <f t="shared" si="0"/>
        <v>6</v>
      </c>
      <c r="B10" s="151" t="s">
        <v>797</v>
      </c>
      <c r="C10" s="152" t="s">
        <v>798</v>
      </c>
      <c r="D10" s="135"/>
      <c r="E10" s="135"/>
      <c r="F10" s="151" t="s">
        <v>791</v>
      </c>
      <c r="G10" s="135" t="s">
        <v>796</v>
      </c>
      <c r="H10" s="153">
        <v>10</v>
      </c>
      <c r="I10" s="153">
        <v>10</v>
      </c>
      <c r="J10" s="153">
        <v>10</v>
      </c>
    </row>
    <row r="11" ht="17.6" spans="1:10 16381:16381">
      <c r="A11" s="125">
        <f t="shared" si="0"/>
        <v>7</v>
      </c>
      <c r="B11" s="151" t="s">
        <v>799</v>
      </c>
      <c r="C11" s="152" t="s">
        <v>800</v>
      </c>
      <c r="D11" s="135"/>
      <c r="E11" s="135"/>
      <c r="F11" s="151" t="s">
        <v>791</v>
      </c>
      <c r="G11" s="135"/>
      <c r="H11" s="153">
        <v>12</v>
      </c>
      <c r="I11" s="153">
        <v>12</v>
      </c>
      <c r="J11" s="153">
        <v>12</v>
      </c>
    </row>
    <row r="12" ht="17.6" spans="1:10 16381:16381">
      <c r="A12" s="125">
        <f t="shared" si="0"/>
        <v>8</v>
      </c>
      <c r="B12" s="151" t="s">
        <v>801</v>
      </c>
      <c r="C12" s="152" t="s">
        <v>802</v>
      </c>
      <c r="D12" s="135"/>
      <c r="E12" s="135"/>
      <c r="F12" s="151" t="s">
        <v>791</v>
      </c>
      <c r="G12" s="135"/>
      <c r="H12" s="153">
        <v>14</v>
      </c>
      <c r="I12" s="153">
        <v>14</v>
      </c>
      <c r="J12" s="153">
        <v>14</v>
      </c>
    </row>
    <row r="13" ht="17.6" spans="1:10 16381:16381">
      <c r="A13" s="125">
        <f t="shared" si="0"/>
        <v>9</v>
      </c>
      <c r="B13" s="151" t="s">
        <v>803</v>
      </c>
      <c r="C13" s="152" t="s">
        <v>804</v>
      </c>
      <c r="D13" s="135"/>
      <c r="E13" s="135"/>
      <c r="F13" s="151" t="s">
        <v>791</v>
      </c>
      <c r="G13" s="135"/>
      <c r="H13" s="153">
        <v>5</v>
      </c>
      <c r="I13" s="153">
        <v>5</v>
      </c>
      <c r="J13" s="153">
        <v>5</v>
      </c>
    </row>
    <row r="14" ht="17.6" spans="1:10 16381:16381">
      <c r="A14" s="125">
        <f t="shared" si="0"/>
        <v>10</v>
      </c>
      <c r="B14" s="151" t="s">
        <v>805</v>
      </c>
      <c r="C14" s="152" t="s">
        <v>806</v>
      </c>
      <c r="D14" s="135"/>
      <c r="E14" s="135"/>
      <c r="F14" s="151" t="s">
        <v>791</v>
      </c>
      <c r="G14" s="135"/>
      <c r="H14" s="153">
        <v>5</v>
      </c>
      <c r="I14" s="153">
        <v>5</v>
      </c>
      <c r="J14" s="153">
        <v>5</v>
      </c>
    </row>
    <row r="15" ht="17.6" spans="1:10 16381:16381">
      <c r="A15" s="125">
        <f t="shared" si="0"/>
        <v>11</v>
      </c>
      <c r="B15" s="151" t="s">
        <v>807</v>
      </c>
      <c r="C15" s="152" t="s">
        <v>808</v>
      </c>
      <c r="D15" s="135"/>
      <c r="E15" s="135"/>
      <c r="F15" s="151" t="s">
        <v>791</v>
      </c>
      <c r="G15" s="135"/>
      <c r="H15" s="153">
        <v>8</v>
      </c>
      <c r="I15" s="153">
        <v>8</v>
      </c>
      <c r="J15" s="153">
        <v>8</v>
      </c>
    </row>
    <row r="16" ht="17.6" spans="1:10 16381:16381">
      <c r="A16" s="125">
        <f t="shared" si="0"/>
        <v>12</v>
      </c>
      <c r="B16" s="151" t="s">
        <v>809</v>
      </c>
      <c r="C16" s="152" t="s">
        <v>810</v>
      </c>
      <c r="D16" s="135"/>
      <c r="E16" s="135"/>
      <c r="F16" s="151" t="s">
        <v>791</v>
      </c>
      <c r="G16" s="135"/>
      <c r="H16" s="153">
        <v>8</v>
      </c>
      <c r="I16" s="153">
        <v>8</v>
      </c>
      <c r="J16" s="153">
        <v>8</v>
      </c>
    </row>
    <row r="17" ht="17.6" spans="1:10">
      <c r="A17" s="125">
        <f t="shared" si="0"/>
        <v>13</v>
      </c>
      <c r="B17" s="151" t="s">
        <v>811</v>
      </c>
      <c r="C17" s="152" t="s">
        <v>812</v>
      </c>
      <c r="D17" s="135"/>
      <c r="E17" s="135"/>
      <c r="F17" s="151" t="s">
        <v>813</v>
      </c>
      <c r="G17" s="135"/>
      <c r="H17" s="153">
        <v>3</v>
      </c>
      <c r="I17" s="153">
        <v>3</v>
      </c>
      <c r="J17" s="153">
        <v>3</v>
      </c>
    </row>
    <row r="18" ht="17.6" spans="1:10">
      <c r="A18" s="125">
        <f t="shared" si="0"/>
        <v>14</v>
      </c>
      <c r="B18" s="151" t="s">
        <v>814</v>
      </c>
      <c r="C18" s="152" t="s">
        <v>815</v>
      </c>
      <c r="D18" s="135"/>
      <c r="E18" s="135"/>
      <c r="F18" s="151" t="s">
        <v>791</v>
      </c>
      <c r="G18" s="135"/>
      <c r="H18" s="153">
        <v>10</v>
      </c>
      <c r="I18" s="153">
        <v>10</v>
      </c>
      <c r="J18" s="153">
        <v>10</v>
      </c>
    </row>
    <row r="19" ht="17.6" spans="1:10">
      <c r="A19" s="125">
        <f t="shared" si="0"/>
        <v>15</v>
      </c>
      <c r="B19" s="151" t="s">
        <v>816</v>
      </c>
      <c r="C19" s="152" t="s">
        <v>817</v>
      </c>
      <c r="D19" s="135"/>
      <c r="E19" s="135"/>
      <c r="F19" s="151" t="s">
        <v>791</v>
      </c>
      <c r="G19" s="135"/>
      <c r="H19" s="153">
        <v>5</v>
      </c>
      <c r="I19" s="153">
        <v>5</v>
      </c>
      <c r="J19" s="153">
        <v>5</v>
      </c>
    </row>
    <row r="20" ht="17.6" spans="1:10">
      <c r="A20" s="125">
        <f t="shared" si="0"/>
        <v>16</v>
      </c>
      <c r="B20" s="151" t="s">
        <v>818</v>
      </c>
      <c r="C20" s="152" t="s">
        <v>819</v>
      </c>
      <c r="D20" s="135"/>
      <c r="E20" s="135"/>
      <c r="F20" s="151" t="s">
        <v>791</v>
      </c>
      <c r="G20" s="135"/>
      <c r="H20" s="153">
        <v>10</v>
      </c>
      <c r="I20" s="153">
        <v>10</v>
      </c>
      <c r="J20" s="153">
        <v>10</v>
      </c>
    </row>
    <row r="21" ht="17.6" spans="1:10">
      <c r="A21" s="125">
        <f t="shared" si="0"/>
        <v>17</v>
      </c>
      <c r="B21" s="151" t="s">
        <v>820</v>
      </c>
      <c r="C21" s="152" t="s">
        <v>821</v>
      </c>
      <c r="D21" s="135"/>
      <c r="E21" s="135"/>
      <c r="F21" s="151" t="s">
        <v>791</v>
      </c>
      <c r="G21" s="135"/>
      <c r="H21" s="153">
        <v>4</v>
      </c>
      <c r="I21" s="153">
        <v>4</v>
      </c>
      <c r="J21" s="153">
        <v>4</v>
      </c>
    </row>
    <row r="22" ht="17.6" spans="1:10">
      <c r="A22" s="125">
        <f t="shared" si="0"/>
        <v>18</v>
      </c>
      <c r="B22" s="151" t="s">
        <v>822</v>
      </c>
      <c r="C22" s="152" t="s">
        <v>823</v>
      </c>
      <c r="D22" s="135"/>
      <c r="E22" s="135"/>
      <c r="F22" s="151" t="s">
        <v>791</v>
      </c>
      <c r="G22" s="135"/>
      <c r="H22" s="153">
        <v>6</v>
      </c>
      <c r="I22" s="153">
        <v>6</v>
      </c>
      <c r="J22" s="153">
        <v>6</v>
      </c>
    </row>
    <row r="23" ht="17.6" spans="1:10">
      <c r="A23" s="125">
        <f t="shared" si="0"/>
        <v>19</v>
      </c>
      <c r="B23" s="151" t="s">
        <v>824</v>
      </c>
      <c r="C23" s="152" t="s">
        <v>825</v>
      </c>
      <c r="D23" s="135"/>
      <c r="E23" s="135"/>
      <c r="F23" s="151" t="s">
        <v>826</v>
      </c>
      <c r="G23" s="135"/>
      <c r="H23" s="153">
        <v>73</v>
      </c>
      <c r="I23" s="153">
        <v>73</v>
      </c>
      <c r="J23" s="153">
        <v>73</v>
      </c>
    </row>
    <row r="24" ht="17.6" spans="1:10">
      <c r="A24" s="125">
        <f t="shared" si="0"/>
        <v>20</v>
      </c>
      <c r="B24" s="151" t="s">
        <v>827</v>
      </c>
      <c r="C24" s="152" t="s">
        <v>828</v>
      </c>
      <c r="D24" s="135"/>
      <c r="E24" s="135"/>
      <c r="F24" s="151" t="s">
        <v>791</v>
      </c>
      <c r="G24" s="135"/>
      <c r="H24" s="153">
        <v>30</v>
      </c>
      <c r="I24" s="153">
        <v>30</v>
      </c>
      <c r="J24" s="153">
        <v>30</v>
      </c>
    </row>
    <row r="25" ht="17.6" spans="1:10">
      <c r="A25" s="125">
        <f t="shared" si="0"/>
        <v>21</v>
      </c>
      <c r="B25" s="151" t="s">
        <v>829</v>
      </c>
      <c r="C25" s="152" t="s">
        <v>830</v>
      </c>
      <c r="D25" s="135"/>
      <c r="E25" s="135"/>
      <c r="F25" s="151" t="s">
        <v>791</v>
      </c>
      <c r="G25" s="135"/>
      <c r="H25" s="153">
        <v>50</v>
      </c>
      <c r="I25" s="153">
        <v>50</v>
      </c>
      <c r="J25" s="153">
        <v>50</v>
      </c>
    </row>
    <row r="26" ht="17.6" spans="1:10">
      <c r="A26" s="125">
        <f t="shared" si="0"/>
        <v>22</v>
      </c>
      <c r="B26" s="151" t="s">
        <v>831</v>
      </c>
      <c r="C26" s="152" t="s">
        <v>832</v>
      </c>
      <c r="D26" s="135"/>
      <c r="E26" s="135"/>
      <c r="F26" s="151" t="s">
        <v>826</v>
      </c>
      <c r="G26" s="135"/>
      <c r="H26" s="153">
        <v>8</v>
      </c>
      <c r="I26" s="153">
        <v>8</v>
      </c>
      <c r="J26" s="153">
        <v>8</v>
      </c>
    </row>
    <row r="27" ht="17.6" spans="1:10">
      <c r="A27" s="125">
        <f t="shared" si="0"/>
        <v>23</v>
      </c>
      <c r="B27" s="151" t="s">
        <v>833</v>
      </c>
      <c r="C27" s="152" t="s">
        <v>834</v>
      </c>
      <c r="D27" s="135"/>
      <c r="E27" s="135"/>
      <c r="F27" s="151" t="s">
        <v>152</v>
      </c>
      <c r="G27" s="135"/>
      <c r="H27" s="153">
        <v>4.5</v>
      </c>
      <c r="I27" s="153">
        <v>4.5</v>
      </c>
      <c r="J27" s="153">
        <v>4.5</v>
      </c>
    </row>
    <row r="28" ht="17.6" spans="1:10">
      <c r="A28" s="125">
        <f t="shared" si="0"/>
        <v>24</v>
      </c>
      <c r="B28" s="151" t="s">
        <v>835</v>
      </c>
      <c r="C28" s="152" t="s">
        <v>836</v>
      </c>
      <c r="D28" s="135"/>
      <c r="E28" s="135"/>
      <c r="F28" s="151" t="s">
        <v>152</v>
      </c>
      <c r="G28" s="135"/>
      <c r="H28" s="153">
        <v>4.5</v>
      </c>
      <c r="I28" s="153">
        <v>4.5</v>
      </c>
      <c r="J28" s="153">
        <v>4.5</v>
      </c>
    </row>
    <row r="29" ht="17.6" spans="1:10">
      <c r="A29" s="125">
        <f t="shared" si="0"/>
        <v>25</v>
      </c>
      <c r="B29" s="151" t="s">
        <v>837</v>
      </c>
      <c r="C29" s="152" t="s">
        <v>838</v>
      </c>
      <c r="D29" s="135"/>
      <c r="E29" s="135"/>
      <c r="F29" s="151" t="s">
        <v>791</v>
      </c>
      <c r="G29" s="135"/>
      <c r="H29" s="153">
        <v>13</v>
      </c>
      <c r="I29" s="153">
        <v>13</v>
      </c>
      <c r="J29" s="153">
        <v>13</v>
      </c>
    </row>
    <row r="30" ht="17.6" spans="1:10">
      <c r="A30" s="125">
        <f t="shared" si="0"/>
        <v>26</v>
      </c>
      <c r="B30" s="151" t="s">
        <v>839</v>
      </c>
      <c r="C30" s="152" t="s">
        <v>840</v>
      </c>
      <c r="D30" s="135"/>
      <c r="E30" s="135"/>
      <c r="F30" s="151" t="s">
        <v>826</v>
      </c>
      <c r="G30" s="135"/>
      <c r="H30" s="153">
        <v>15</v>
      </c>
      <c r="I30" s="153">
        <v>15</v>
      </c>
      <c r="J30" s="153">
        <v>15</v>
      </c>
    </row>
    <row r="31" ht="17.6" spans="1:10">
      <c r="A31" s="125">
        <f t="shared" si="0"/>
        <v>27</v>
      </c>
      <c r="B31" s="151" t="s">
        <v>841</v>
      </c>
      <c r="C31" s="152" t="s">
        <v>842</v>
      </c>
      <c r="D31" s="135"/>
      <c r="E31" s="135"/>
      <c r="F31" s="151" t="s">
        <v>152</v>
      </c>
      <c r="G31" s="135"/>
      <c r="H31" s="153">
        <v>50</v>
      </c>
      <c r="I31" s="153">
        <v>50</v>
      </c>
      <c r="J31" s="153">
        <v>50</v>
      </c>
    </row>
    <row r="32" ht="18" spans="1:10">
      <c r="A32" s="125">
        <f t="shared" si="0"/>
        <v>28</v>
      </c>
      <c r="B32" s="151" t="s">
        <v>843</v>
      </c>
      <c r="C32" s="154" t="s">
        <v>844</v>
      </c>
      <c r="D32" s="135"/>
      <c r="E32" s="135"/>
      <c r="F32" s="155" t="s">
        <v>826</v>
      </c>
      <c r="G32" s="135"/>
      <c r="H32" s="156">
        <v>80</v>
      </c>
      <c r="I32" s="156">
        <v>80</v>
      </c>
      <c r="J32" s="156">
        <v>80</v>
      </c>
    </row>
    <row r="33" ht="102" customHeight="1" spans="1:10">
      <c r="A33" s="125">
        <f t="shared" si="0"/>
        <v>29</v>
      </c>
      <c r="B33" s="151" t="s">
        <v>845</v>
      </c>
      <c r="C33" s="152" t="s">
        <v>846</v>
      </c>
      <c r="D33" s="152" t="s">
        <v>847</v>
      </c>
      <c r="E33" s="135" t="s">
        <v>848</v>
      </c>
      <c r="F33" s="151" t="s">
        <v>849</v>
      </c>
      <c r="G33" s="135" t="s">
        <v>850</v>
      </c>
      <c r="H33" s="153">
        <v>43</v>
      </c>
      <c r="I33" s="153">
        <v>43</v>
      </c>
      <c r="J33" s="153">
        <v>43</v>
      </c>
    </row>
    <row r="34" ht="18" spans="1:10">
      <c r="A34" s="125">
        <f t="shared" si="0"/>
        <v>30</v>
      </c>
      <c r="B34" s="151" t="s">
        <v>851</v>
      </c>
      <c r="C34" s="152" t="s">
        <v>852</v>
      </c>
      <c r="D34" s="135"/>
      <c r="E34" s="135"/>
      <c r="F34" s="151" t="s">
        <v>826</v>
      </c>
      <c r="G34" s="135" t="s">
        <v>796</v>
      </c>
      <c r="H34" s="153">
        <v>11</v>
      </c>
      <c r="I34" s="153">
        <v>11</v>
      </c>
      <c r="J34" s="153">
        <v>11</v>
      </c>
    </row>
    <row r="35" ht="17.6" spans="1:10">
      <c r="A35" s="125">
        <f t="shared" si="0"/>
        <v>31</v>
      </c>
      <c r="B35" s="151" t="s">
        <v>853</v>
      </c>
      <c r="C35" s="152" t="s">
        <v>854</v>
      </c>
      <c r="D35" s="135"/>
      <c r="E35" s="135"/>
      <c r="F35" s="151" t="s">
        <v>791</v>
      </c>
      <c r="G35" s="135"/>
      <c r="H35" s="153">
        <v>5</v>
      </c>
      <c r="I35" s="153">
        <v>5</v>
      </c>
      <c r="J35" s="153">
        <v>5</v>
      </c>
    </row>
    <row r="36" ht="17.6" spans="1:10">
      <c r="A36" s="125">
        <f t="shared" si="0"/>
        <v>32</v>
      </c>
      <c r="B36" s="151" t="s">
        <v>855</v>
      </c>
      <c r="C36" s="152" t="s">
        <v>856</v>
      </c>
      <c r="D36" s="135"/>
      <c r="E36" s="135"/>
      <c r="F36" s="151" t="s">
        <v>791</v>
      </c>
      <c r="G36" s="135"/>
      <c r="H36" s="153">
        <v>6</v>
      </c>
      <c r="I36" s="153">
        <v>6</v>
      </c>
      <c r="J36" s="153">
        <v>6</v>
      </c>
    </row>
    <row r="37" ht="17.6" spans="1:10">
      <c r="A37" s="125">
        <f t="shared" si="0"/>
        <v>33</v>
      </c>
      <c r="B37" s="151" t="s">
        <v>857</v>
      </c>
      <c r="C37" s="152" t="s">
        <v>858</v>
      </c>
      <c r="D37" s="135"/>
      <c r="E37" s="135"/>
      <c r="F37" s="151" t="s">
        <v>859</v>
      </c>
      <c r="G37" s="135"/>
      <c r="H37" s="153">
        <v>5</v>
      </c>
      <c r="I37" s="153">
        <v>5</v>
      </c>
      <c r="J37" s="153">
        <v>5</v>
      </c>
    </row>
    <row r="38" ht="17.6" spans="1:10">
      <c r="A38" s="125">
        <f t="shared" si="0"/>
        <v>34</v>
      </c>
      <c r="B38" s="151" t="s">
        <v>860</v>
      </c>
      <c r="C38" s="152" t="s">
        <v>861</v>
      </c>
      <c r="D38" s="135"/>
      <c r="E38" s="135"/>
      <c r="F38" s="151" t="s">
        <v>791</v>
      </c>
      <c r="G38" s="135"/>
      <c r="H38" s="153">
        <v>10</v>
      </c>
      <c r="I38" s="153">
        <v>10</v>
      </c>
      <c r="J38" s="153">
        <v>10</v>
      </c>
    </row>
    <row r="39" ht="17.6" spans="1:10">
      <c r="A39" s="125">
        <f t="shared" si="0"/>
        <v>35</v>
      </c>
      <c r="B39" s="151" t="s">
        <v>862</v>
      </c>
      <c r="C39" s="152" t="s">
        <v>863</v>
      </c>
      <c r="D39" s="135"/>
      <c r="E39" s="135"/>
      <c r="F39" s="151" t="s">
        <v>849</v>
      </c>
      <c r="G39" s="135"/>
      <c r="H39" s="153">
        <v>4</v>
      </c>
      <c r="I39" s="153">
        <v>4</v>
      </c>
      <c r="J39" s="153">
        <v>4</v>
      </c>
    </row>
    <row r="40" ht="17.6" spans="1:10">
      <c r="A40" s="125">
        <f t="shared" si="0"/>
        <v>36</v>
      </c>
      <c r="B40" s="151" t="s">
        <v>864</v>
      </c>
      <c r="C40" s="152" t="s">
        <v>865</v>
      </c>
      <c r="D40" s="135"/>
      <c r="E40" s="135"/>
      <c r="F40" s="151" t="s">
        <v>791</v>
      </c>
      <c r="G40" s="135"/>
      <c r="H40" s="153">
        <v>20</v>
      </c>
      <c r="I40" s="153">
        <v>20</v>
      </c>
      <c r="J40" s="153">
        <v>20</v>
      </c>
    </row>
    <row r="41" ht="17.6" spans="1:10">
      <c r="A41" s="125">
        <f t="shared" si="0"/>
        <v>37</v>
      </c>
      <c r="B41" s="151" t="s">
        <v>866</v>
      </c>
      <c r="C41" s="152" t="s">
        <v>867</v>
      </c>
      <c r="D41" s="135"/>
      <c r="E41" s="135"/>
      <c r="F41" s="151" t="s">
        <v>826</v>
      </c>
      <c r="G41" s="135"/>
      <c r="H41" s="153">
        <v>21</v>
      </c>
      <c r="I41" s="153">
        <v>21</v>
      </c>
      <c r="J41" s="153">
        <v>21</v>
      </c>
    </row>
    <row r="42" ht="18" spans="1:10">
      <c r="A42" s="125">
        <f t="shared" si="0"/>
        <v>38</v>
      </c>
      <c r="B42" s="151" t="s">
        <v>868</v>
      </c>
      <c r="C42" s="152" t="s">
        <v>869</v>
      </c>
      <c r="D42" s="135"/>
      <c r="E42" s="135"/>
      <c r="F42" s="151" t="s">
        <v>849</v>
      </c>
      <c r="G42" s="135" t="s">
        <v>796</v>
      </c>
      <c r="H42" s="153">
        <v>10</v>
      </c>
      <c r="I42" s="153">
        <v>10</v>
      </c>
      <c r="J42" s="153">
        <v>10</v>
      </c>
    </row>
    <row r="43" ht="17.6" spans="1:10">
      <c r="A43" s="125">
        <f t="shared" si="0"/>
        <v>39</v>
      </c>
      <c r="B43" s="151" t="s">
        <v>870</v>
      </c>
      <c r="C43" s="152" t="s">
        <v>871</v>
      </c>
      <c r="D43" s="135"/>
      <c r="E43" s="135"/>
      <c r="F43" s="151" t="s">
        <v>849</v>
      </c>
      <c r="G43" s="135"/>
      <c r="H43" s="153">
        <v>2</v>
      </c>
      <c r="I43" s="153">
        <v>2</v>
      </c>
      <c r="J43" s="153">
        <v>2</v>
      </c>
    </row>
    <row r="44" ht="17.6" spans="1:10">
      <c r="A44" s="125">
        <f t="shared" si="0"/>
        <v>40</v>
      </c>
      <c r="B44" s="151" t="s">
        <v>872</v>
      </c>
      <c r="C44" s="152" t="s">
        <v>873</v>
      </c>
      <c r="D44" s="135"/>
      <c r="E44" s="135"/>
      <c r="F44" s="151" t="s">
        <v>791</v>
      </c>
      <c r="G44" s="135"/>
      <c r="H44" s="153">
        <v>20</v>
      </c>
      <c r="I44" s="153">
        <v>20</v>
      </c>
      <c r="J44" s="153">
        <v>20</v>
      </c>
    </row>
    <row r="45" ht="17.6" spans="1:10">
      <c r="A45" s="125">
        <f t="shared" si="0"/>
        <v>41</v>
      </c>
      <c r="B45" s="151" t="s">
        <v>874</v>
      </c>
      <c r="C45" s="152" t="s">
        <v>875</v>
      </c>
      <c r="D45" s="135"/>
      <c r="E45" s="135"/>
      <c r="F45" s="151" t="s">
        <v>791</v>
      </c>
      <c r="G45" s="135"/>
      <c r="H45" s="153">
        <v>2</v>
      </c>
      <c r="I45" s="153">
        <v>2</v>
      </c>
      <c r="J45" s="153">
        <v>2</v>
      </c>
    </row>
    <row r="46" ht="18" spans="1:10">
      <c r="A46" s="125">
        <f t="shared" si="0"/>
        <v>42</v>
      </c>
      <c r="B46" s="151" t="s">
        <v>876</v>
      </c>
      <c r="C46" s="152" t="s">
        <v>877</v>
      </c>
      <c r="D46" s="135"/>
      <c r="E46" s="135"/>
      <c r="F46" s="151" t="s">
        <v>849</v>
      </c>
      <c r="G46" s="135" t="s">
        <v>796</v>
      </c>
      <c r="H46" s="153">
        <v>4</v>
      </c>
      <c r="I46" s="153">
        <v>4</v>
      </c>
      <c r="J46" s="153">
        <v>4</v>
      </c>
    </row>
    <row r="47" ht="18" spans="1:10">
      <c r="A47" s="125">
        <f t="shared" si="0"/>
        <v>43</v>
      </c>
      <c r="B47" s="151" t="s">
        <v>878</v>
      </c>
      <c r="C47" s="152" t="s">
        <v>879</v>
      </c>
      <c r="D47" s="135"/>
      <c r="E47" s="135"/>
      <c r="F47" s="151" t="s">
        <v>849</v>
      </c>
      <c r="G47" s="135" t="s">
        <v>880</v>
      </c>
      <c r="H47" s="153">
        <v>11</v>
      </c>
      <c r="I47" s="153">
        <v>11</v>
      </c>
      <c r="J47" s="153">
        <v>11</v>
      </c>
    </row>
    <row r="48" ht="17.6" spans="1:10">
      <c r="A48" s="125">
        <f t="shared" si="0"/>
        <v>44</v>
      </c>
      <c r="B48" s="151" t="s">
        <v>881</v>
      </c>
      <c r="C48" s="152" t="s">
        <v>882</v>
      </c>
      <c r="D48" s="135"/>
      <c r="E48" s="135"/>
      <c r="F48" s="151" t="s">
        <v>791</v>
      </c>
      <c r="G48" s="135"/>
      <c r="H48" s="153">
        <v>35</v>
      </c>
      <c r="I48" s="153">
        <v>35</v>
      </c>
      <c r="J48" s="153">
        <v>35</v>
      </c>
    </row>
    <row r="49" ht="17.6" spans="1:10">
      <c r="A49" s="125">
        <f t="shared" si="0"/>
        <v>45</v>
      </c>
      <c r="B49" s="151" t="s">
        <v>883</v>
      </c>
      <c r="C49" s="152" t="s">
        <v>884</v>
      </c>
      <c r="D49" s="135"/>
      <c r="E49" s="135"/>
      <c r="F49" s="151" t="s">
        <v>111</v>
      </c>
      <c r="G49" s="135"/>
      <c r="H49" s="153">
        <v>20</v>
      </c>
      <c r="I49" s="153">
        <v>20</v>
      </c>
      <c r="J49" s="153">
        <v>20</v>
      </c>
    </row>
    <row r="50" ht="18" spans="1:10">
      <c r="A50" s="125">
        <f t="shared" si="0"/>
        <v>46</v>
      </c>
      <c r="B50" s="151" t="s">
        <v>885</v>
      </c>
      <c r="C50" s="152" t="s">
        <v>886</v>
      </c>
      <c r="D50" s="135"/>
      <c r="E50" s="135"/>
      <c r="F50" s="151" t="s">
        <v>849</v>
      </c>
      <c r="G50" s="135" t="s">
        <v>796</v>
      </c>
      <c r="H50" s="153">
        <v>25</v>
      </c>
      <c r="I50" s="153">
        <v>25</v>
      </c>
      <c r="J50" s="153">
        <v>25</v>
      </c>
    </row>
    <row r="51" ht="18" spans="1:10">
      <c r="A51" s="125">
        <f t="shared" si="0"/>
        <v>47</v>
      </c>
      <c r="B51" s="151" t="s">
        <v>887</v>
      </c>
      <c r="C51" s="152" t="s">
        <v>888</v>
      </c>
      <c r="D51" s="135"/>
      <c r="E51" s="135"/>
      <c r="F51" s="151" t="s">
        <v>849</v>
      </c>
      <c r="G51" s="135" t="s">
        <v>796</v>
      </c>
      <c r="H51" s="153">
        <v>20</v>
      </c>
      <c r="I51" s="153">
        <v>20</v>
      </c>
      <c r="J51" s="153">
        <v>20</v>
      </c>
    </row>
    <row r="52" ht="17.6" spans="1:10">
      <c r="A52" s="125">
        <f t="shared" si="0"/>
        <v>48</v>
      </c>
      <c r="B52" s="151" t="s">
        <v>889</v>
      </c>
      <c r="C52" s="152" t="s">
        <v>890</v>
      </c>
      <c r="D52" s="135"/>
      <c r="E52" s="135"/>
      <c r="F52" s="151" t="s">
        <v>111</v>
      </c>
      <c r="G52" s="135"/>
      <c r="H52" s="153">
        <v>2</v>
      </c>
      <c r="I52" s="153">
        <v>2</v>
      </c>
      <c r="J52" s="153">
        <v>2</v>
      </c>
    </row>
    <row r="53" ht="18" spans="1:10">
      <c r="A53" s="125">
        <f t="shared" si="0"/>
        <v>49</v>
      </c>
      <c r="B53" s="151" t="s">
        <v>891</v>
      </c>
      <c r="C53" s="152" t="s">
        <v>892</v>
      </c>
      <c r="D53" s="135"/>
      <c r="E53" s="135"/>
      <c r="F53" s="151" t="s">
        <v>791</v>
      </c>
      <c r="G53" s="135" t="s">
        <v>893</v>
      </c>
      <c r="H53" s="153">
        <v>40</v>
      </c>
      <c r="I53" s="153">
        <v>40</v>
      </c>
      <c r="J53" s="153">
        <v>40</v>
      </c>
    </row>
    <row r="54" ht="17.6" spans="1:10">
      <c r="A54" s="125">
        <f t="shared" si="0"/>
        <v>50</v>
      </c>
      <c r="B54" s="151" t="s">
        <v>894</v>
      </c>
      <c r="C54" s="152" t="s">
        <v>895</v>
      </c>
      <c r="D54" s="135"/>
      <c r="E54" s="135"/>
      <c r="F54" s="151" t="s">
        <v>791</v>
      </c>
      <c r="G54" s="135"/>
      <c r="H54" s="153">
        <v>5</v>
      </c>
      <c r="I54" s="153">
        <v>5</v>
      </c>
      <c r="J54" s="153">
        <v>5</v>
      </c>
    </row>
    <row r="55" ht="17.6" spans="1:10">
      <c r="A55" s="125">
        <f t="shared" si="0"/>
        <v>51</v>
      </c>
      <c r="B55" s="151" t="s">
        <v>896</v>
      </c>
      <c r="C55" s="152" t="s">
        <v>897</v>
      </c>
      <c r="D55" s="135"/>
      <c r="E55" s="135"/>
      <c r="F55" s="151" t="s">
        <v>791</v>
      </c>
      <c r="G55" s="135"/>
      <c r="H55" s="153">
        <v>60</v>
      </c>
      <c r="I55" s="153">
        <v>60</v>
      </c>
      <c r="J55" s="153">
        <v>60</v>
      </c>
    </row>
    <row r="56" ht="17.6" spans="1:10">
      <c r="A56" s="125">
        <f t="shared" si="0"/>
        <v>52</v>
      </c>
      <c r="B56" s="151" t="s">
        <v>898</v>
      </c>
      <c r="C56" s="152" t="s">
        <v>899</v>
      </c>
      <c r="D56" s="135"/>
      <c r="E56" s="135"/>
      <c r="F56" s="151" t="s">
        <v>791</v>
      </c>
      <c r="G56" s="135"/>
      <c r="H56" s="153">
        <v>80</v>
      </c>
      <c r="I56" s="153">
        <v>80</v>
      </c>
      <c r="J56" s="153">
        <v>80</v>
      </c>
    </row>
    <row r="57" ht="17.6" spans="1:10">
      <c r="A57" s="125">
        <f t="shared" si="0"/>
        <v>53</v>
      </c>
      <c r="B57" s="151" t="s">
        <v>900</v>
      </c>
      <c r="C57" s="152" t="s">
        <v>901</v>
      </c>
      <c r="D57" s="135"/>
      <c r="E57" s="135"/>
      <c r="F57" s="151" t="s">
        <v>902</v>
      </c>
      <c r="G57" s="135"/>
      <c r="H57" s="153">
        <v>5</v>
      </c>
      <c r="I57" s="153">
        <v>5</v>
      </c>
      <c r="J57" s="153">
        <v>5</v>
      </c>
    </row>
    <row r="58" ht="17.6" spans="1:10">
      <c r="A58" s="125">
        <f t="shared" si="0"/>
        <v>54</v>
      </c>
      <c r="B58" s="151" t="s">
        <v>903</v>
      </c>
      <c r="C58" s="152" t="s">
        <v>904</v>
      </c>
      <c r="D58" s="135"/>
      <c r="E58" s="135"/>
      <c r="F58" s="151" t="s">
        <v>791</v>
      </c>
      <c r="G58" s="135"/>
      <c r="H58" s="153">
        <v>6</v>
      </c>
      <c r="I58" s="153">
        <v>6</v>
      </c>
      <c r="J58" s="153">
        <v>6</v>
      </c>
    </row>
    <row r="59" ht="124" spans="1:10">
      <c r="A59" s="125">
        <f t="shared" si="0"/>
        <v>55</v>
      </c>
      <c r="B59" s="151" t="s">
        <v>905</v>
      </c>
      <c r="C59" s="152" t="s">
        <v>906</v>
      </c>
      <c r="D59" s="135" t="s">
        <v>907</v>
      </c>
      <c r="E59" s="135" t="s">
        <v>908</v>
      </c>
      <c r="F59" s="151" t="s">
        <v>152</v>
      </c>
      <c r="G59" s="135"/>
      <c r="H59" s="153">
        <v>300</v>
      </c>
      <c r="I59" s="153">
        <v>300</v>
      </c>
      <c r="J59" s="153">
        <v>300</v>
      </c>
    </row>
    <row r="60" ht="17.6" spans="1:10">
      <c r="A60" s="125">
        <f t="shared" si="0"/>
        <v>56</v>
      </c>
      <c r="B60" s="151" t="s">
        <v>909</v>
      </c>
      <c r="C60" s="152" t="s">
        <v>910</v>
      </c>
      <c r="D60" s="135"/>
      <c r="E60" s="135"/>
      <c r="F60" s="151" t="s">
        <v>791</v>
      </c>
      <c r="G60" s="135"/>
      <c r="H60" s="153">
        <v>4</v>
      </c>
      <c r="I60" s="153">
        <v>4</v>
      </c>
      <c r="J60" s="153">
        <v>4</v>
      </c>
    </row>
    <row r="61" ht="36" spans="1:10">
      <c r="A61" s="125">
        <f t="shared" si="0"/>
        <v>57</v>
      </c>
      <c r="B61" s="151" t="s">
        <v>911</v>
      </c>
      <c r="C61" s="152" t="s">
        <v>912</v>
      </c>
      <c r="D61" s="135" t="s">
        <v>913</v>
      </c>
      <c r="E61" s="135" t="s">
        <v>914</v>
      </c>
      <c r="F61" s="151" t="s">
        <v>152</v>
      </c>
      <c r="G61" s="135"/>
      <c r="H61" s="153">
        <v>400</v>
      </c>
      <c r="I61" s="153">
        <v>400</v>
      </c>
      <c r="J61" s="153">
        <v>400</v>
      </c>
    </row>
    <row r="62" ht="17.6" spans="1:10">
      <c r="A62" s="125">
        <f t="shared" si="0"/>
        <v>58</v>
      </c>
      <c r="B62" s="151" t="s">
        <v>915</v>
      </c>
      <c r="C62" s="152" t="s">
        <v>916</v>
      </c>
      <c r="D62" s="135"/>
      <c r="E62" s="135"/>
      <c r="F62" s="151" t="s">
        <v>791</v>
      </c>
      <c r="G62" s="135"/>
      <c r="H62" s="153">
        <v>80</v>
      </c>
      <c r="I62" s="153">
        <v>80</v>
      </c>
      <c r="J62" s="153">
        <v>80</v>
      </c>
    </row>
    <row r="63" ht="88" spans="1:10">
      <c r="A63" s="125">
        <f t="shared" si="0"/>
        <v>59</v>
      </c>
      <c r="B63" s="151" t="s">
        <v>917</v>
      </c>
      <c r="C63" s="152" t="s">
        <v>918</v>
      </c>
      <c r="D63" s="135" t="s">
        <v>919</v>
      </c>
      <c r="E63" s="135" t="s">
        <v>920</v>
      </c>
      <c r="F63" s="151" t="s">
        <v>791</v>
      </c>
      <c r="G63" s="135"/>
      <c r="H63" s="153">
        <v>150</v>
      </c>
      <c r="I63" s="153">
        <v>150</v>
      </c>
      <c r="J63" s="153">
        <v>150</v>
      </c>
    </row>
    <row r="64" ht="17.6" spans="1:10">
      <c r="A64" s="125">
        <f t="shared" si="0"/>
        <v>60</v>
      </c>
      <c r="B64" s="151" t="s">
        <v>921</v>
      </c>
      <c r="C64" s="152" t="s">
        <v>922</v>
      </c>
      <c r="D64" s="135"/>
      <c r="E64" s="135"/>
      <c r="F64" s="151" t="s">
        <v>923</v>
      </c>
      <c r="G64" s="135"/>
      <c r="H64" s="153">
        <v>800</v>
      </c>
      <c r="I64" s="153">
        <v>800</v>
      </c>
      <c r="J64" s="153">
        <v>300</v>
      </c>
    </row>
    <row r="65" ht="17.6" spans="1:10">
      <c r="A65" s="125">
        <f t="shared" si="0"/>
        <v>61</v>
      </c>
      <c r="B65" s="151" t="s">
        <v>924</v>
      </c>
      <c r="C65" s="152" t="s">
        <v>925</v>
      </c>
      <c r="D65" s="135"/>
      <c r="E65" s="135"/>
      <c r="F65" s="151" t="s">
        <v>923</v>
      </c>
      <c r="G65" s="135"/>
      <c r="H65" s="153">
        <v>800</v>
      </c>
      <c r="I65" s="153">
        <v>800</v>
      </c>
      <c r="J65" s="153">
        <v>300</v>
      </c>
    </row>
    <row r="66" ht="17.6" spans="1:10">
      <c r="A66" s="125">
        <f t="shared" si="0"/>
        <v>62</v>
      </c>
      <c r="B66" s="151"/>
      <c r="C66" s="152" t="s">
        <v>926</v>
      </c>
      <c r="D66" s="135"/>
      <c r="E66" s="135"/>
      <c r="F66" s="151" t="s">
        <v>791</v>
      </c>
      <c r="G66" s="135"/>
      <c r="H66" s="153">
        <v>40</v>
      </c>
      <c r="I66" s="153">
        <v>40</v>
      </c>
      <c r="J66" s="153">
        <v>40</v>
      </c>
    </row>
    <row r="67" ht="17.6" spans="1:10">
      <c r="A67" s="125">
        <f t="shared" si="0"/>
        <v>63</v>
      </c>
      <c r="B67" s="151" t="s">
        <v>927</v>
      </c>
      <c r="C67" s="152" t="s">
        <v>928</v>
      </c>
      <c r="D67" s="135"/>
      <c r="E67" s="135"/>
      <c r="F67" s="151" t="s">
        <v>104</v>
      </c>
      <c r="G67" s="135"/>
      <c r="H67" s="153">
        <v>2.5</v>
      </c>
      <c r="I67" s="153">
        <v>2.5</v>
      </c>
      <c r="J67" s="153">
        <v>2.5</v>
      </c>
    </row>
    <row r="68" ht="17.6" spans="1:10">
      <c r="A68" s="125">
        <f t="shared" si="0"/>
        <v>64</v>
      </c>
      <c r="B68" s="151" t="s">
        <v>929</v>
      </c>
      <c r="C68" s="152" t="s">
        <v>930</v>
      </c>
      <c r="D68" s="135"/>
      <c r="E68" s="135"/>
      <c r="F68" s="151" t="s">
        <v>791</v>
      </c>
      <c r="G68" s="135"/>
      <c r="H68" s="153">
        <v>5</v>
      </c>
      <c r="I68" s="153">
        <v>5</v>
      </c>
      <c r="J68" s="153">
        <v>5</v>
      </c>
    </row>
    <row r="69" ht="17.6" spans="1:10">
      <c r="A69" s="125">
        <f t="shared" si="0"/>
        <v>65</v>
      </c>
      <c r="B69" s="151" t="s">
        <v>931</v>
      </c>
      <c r="C69" s="152" t="s">
        <v>932</v>
      </c>
      <c r="D69" s="135"/>
      <c r="E69" s="135"/>
      <c r="F69" s="151" t="s">
        <v>119</v>
      </c>
      <c r="G69" s="135"/>
      <c r="H69" s="153">
        <v>20</v>
      </c>
      <c r="I69" s="153">
        <v>20</v>
      </c>
      <c r="J69" s="153">
        <v>20</v>
      </c>
    </row>
    <row r="70" ht="17.6" spans="1:10">
      <c r="A70" s="125">
        <f t="shared" si="0"/>
        <v>66</v>
      </c>
      <c r="B70" s="151" t="s">
        <v>933</v>
      </c>
      <c r="C70" s="152" t="s">
        <v>934</v>
      </c>
      <c r="D70" s="135"/>
      <c r="E70" s="135"/>
      <c r="F70" s="151" t="s">
        <v>791</v>
      </c>
      <c r="G70" s="135"/>
      <c r="H70" s="153">
        <v>5</v>
      </c>
      <c r="I70" s="153">
        <v>5</v>
      </c>
      <c r="J70" s="153">
        <v>5</v>
      </c>
    </row>
    <row r="71" ht="17.6" spans="1:10">
      <c r="A71" s="125">
        <f t="shared" ref="A71:A103" si="1">ROW()-4</f>
        <v>67</v>
      </c>
      <c r="B71" s="151" t="s">
        <v>935</v>
      </c>
      <c r="C71" s="152" t="s">
        <v>936</v>
      </c>
      <c r="D71" s="135"/>
      <c r="E71" s="135"/>
      <c r="F71" s="151" t="s">
        <v>791</v>
      </c>
      <c r="G71" s="135"/>
      <c r="H71" s="153">
        <v>8</v>
      </c>
      <c r="I71" s="153">
        <v>8</v>
      </c>
      <c r="J71" s="153">
        <v>8</v>
      </c>
    </row>
    <row r="72" ht="17.6" spans="1:10">
      <c r="A72" s="125">
        <f t="shared" si="1"/>
        <v>68</v>
      </c>
      <c r="B72" s="151" t="s">
        <v>937</v>
      </c>
      <c r="C72" s="152" t="s">
        <v>938</v>
      </c>
      <c r="D72" s="135"/>
      <c r="E72" s="135"/>
      <c r="F72" s="151" t="s">
        <v>791</v>
      </c>
      <c r="G72" s="135"/>
      <c r="H72" s="153">
        <v>10</v>
      </c>
      <c r="I72" s="153">
        <v>10</v>
      </c>
      <c r="J72" s="153">
        <v>10</v>
      </c>
    </row>
    <row r="73" ht="17.6" spans="1:10">
      <c r="A73" s="125">
        <f t="shared" si="1"/>
        <v>69</v>
      </c>
      <c r="B73" s="151" t="s">
        <v>939</v>
      </c>
      <c r="C73" s="152" t="s">
        <v>940</v>
      </c>
      <c r="D73" s="135"/>
      <c r="E73" s="135"/>
      <c r="F73" s="151" t="s">
        <v>791</v>
      </c>
      <c r="G73" s="135"/>
      <c r="H73" s="153">
        <v>13</v>
      </c>
      <c r="I73" s="153">
        <v>13</v>
      </c>
      <c r="J73" s="153">
        <v>13</v>
      </c>
    </row>
    <row r="74" ht="17.6" spans="1:10">
      <c r="A74" s="125">
        <f t="shared" si="1"/>
        <v>70</v>
      </c>
      <c r="B74" s="151" t="s">
        <v>941</v>
      </c>
      <c r="C74" s="152" t="s">
        <v>942</v>
      </c>
      <c r="D74" s="135"/>
      <c r="E74" s="135"/>
      <c r="F74" s="151" t="s">
        <v>791</v>
      </c>
      <c r="G74" s="135"/>
      <c r="H74" s="153">
        <v>18</v>
      </c>
      <c r="I74" s="153">
        <v>18</v>
      </c>
      <c r="J74" s="153">
        <v>18</v>
      </c>
    </row>
    <row r="75" ht="17.6" spans="1:10">
      <c r="A75" s="125">
        <f t="shared" si="1"/>
        <v>71</v>
      </c>
      <c r="B75" s="151" t="s">
        <v>943</v>
      </c>
      <c r="C75" s="152" t="s">
        <v>944</v>
      </c>
      <c r="D75" s="135"/>
      <c r="E75" s="135"/>
      <c r="F75" s="151" t="s">
        <v>791</v>
      </c>
      <c r="G75" s="135"/>
      <c r="H75" s="153">
        <v>4.5</v>
      </c>
      <c r="I75" s="153">
        <v>4.5</v>
      </c>
      <c r="J75" s="153">
        <v>4.5</v>
      </c>
    </row>
    <row r="76" ht="36" spans="1:10">
      <c r="A76" s="125">
        <f t="shared" si="1"/>
        <v>72</v>
      </c>
      <c r="B76" s="151" t="s">
        <v>945</v>
      </c>
      <c r="C76" s="152" t="s">
        <v>946</v>
      </c>
      <c r="D76" s="135"/>
      <c r="E76" s="135"/>
      <c r="F76" s="151" t="s">
        <v>104</v>
      </c>
      <c r="G76" s="135" t="s">
        <v>947</v>
      </c>
      <c r="H76" s="153">
        <v>5</v>
      </c>
      <c r="I76" s="153">
        <v>5</v>
      </c>
      <c r="J76" s="153">
        <v>5</v>
      </c>
    </row>
    <row r="77" ht="17.6" spans="1:10">
      <c r="A77" s="125">
        <f t="shared" si="1"/>
        <v>73</v>
      </c>
      <c r="B77" s="151" t="s">
        <v>948</v>
      </c>
      <c r="C77" s="152" t="s">
        <v>949</v>
      </c>
      <c r="D77" s="135"/>
      <c r="E77" s="135"/>
      <c r="F77" s="151" t="s">
        <v>791</v>
      </c>
      <c r="G77" s="135"/>
      <c r="H77" s="153">
        <v>10</v>
      </c>
      <c r="I77" s="153">
        <v>10</v>
      </c>
      <c r="J77" s="153">
        <v>10</v>
      </c>
    </row>
    <row r="78" ht="17.6" spans="1:10">
      <c r="A78" s="125">
        <f t="shared" si="1"/>
        <v>74</v>
      </c>
      <c r="B78" s="151" t="s">
        <v>950</v>
      </c>
      <c r="C78" s="152" t="s">
        <v>951</v>
      </c>
      <c r="D78" s="135"/>
      <c r="E78" s="135"/>
      <c r="F78" s="151" t="s">
        <v>813</v>
      </c>
      <c r="G78" s="135"/>
      <c r="H78" s="153">
        <v>2</v>
      </c>
      <c r="I78" s="153">
        <v>2</v>
      </c>
      <c r="J78" s="153">
        <v>2</v>
      </c>
    </row>
    <row r="79" ht="17.6" spans="1:10">
      <c r="A79" s="125">
        <f t="shared" si="1"/>
        <v>75</v>
      </c>
      <c r="B79" s="151" t="s">
        <v>952</v>
      </c>
      <c r="C79" s="152" t="s">
        <v>953</v>
      </c>
      <c r="D79" s="135"/>
      <c r="E79" s="135"/>
      <c r="F79" s="151" t="s">
        <v>791</v>
      </c>
      <c r="G79" s="135"/>
      <c r="H79" s="153">
        <v>30</v>
      </c>
      <c r="I79" s="153">
        <v>30</v>
      </c>
      <c r="J79" s="153">
        <v>30</v>
      </c>
    </row>
    <row r="80" ht="71" spans="1:10">
      <c r="A80" s="125">
        <f t="shared" si="1"/>
        <v>76</v>
      </c>
      <c r="B80" s="151" t="s">
        <v>954</v>
      </c>
      <c r="C80" s="152" t="s">
        <v>955</v>
      </c>
      <c r="D80" s="135" t="s">
        <v>956</v>
      </c>
      <c r="E80" s="135"/>
      <c r="F80" s="151" t="s">
        <v>923</v>
      </c>
      <c r="G80" s="135"/>
      <c r="H80" s="153">
        <v>240</v>
      </c>
      <c r="I80" s="153">
        <v>240</v>
      </c>
      <c r="J80" s="153">
        <v>120</v>
      </c>
    </row>
    <row r="81" ht="17.6" spans="1:10">
      <c r="A81" s="125">
        <f t="shared" si="1"/>
        <v>77</v>
      </c>
      <c r="B81" s="151" t="s">
        <v>957</v>
      </c>
      <c r="C81" s="152" t="s">
        <v>958</v>
      </c>
      <c r="D81" s="135"/>
      <c r="E81" s="135"/>
      <c r="F81" s="151" t="s">
        <v>923</v>
      </c>
      <c r="G81" s="135"/>
      <c r="H81" s="153">
        <v>400</v>
      </c>
      <c r="I81" s="153">
        <v>400</v>
      </c>
      <c r="J81" s="153">
        <v>150</v>
      </c>
    </row>
    <row r="82" ht="71" spans="1:10">
      <c r="A82" s="125">
        <f t="shared" si="1"/>
        <v>78</v>
      </c>
      <c r="B82" s="151" t="s">
        <v>959</v>
      </c>
      <c r="C82" s="152" t="s">
        <v>960</v>
      </c>
      <c r="D82" s="135" t="s">
        <v>961</v>
      </c>
      <c r="E82" s="135"/>
      <c r="F82" s="151" t="s">
        <v>923</v>
      </c>
      <c r="G82" s="135"/>
      <c r="H82" s="153">
        <v>1000</v>
      </c>
      <c r="I82" s="153">
        <v>1000</v>
      </c>
      <c r="J82" s="153">
        <v>800</v>
      </c>
    </row>
    <row r="83" ht="53" spans="1:10">
      <c r="A83" s="125">
        <f t="shared" si="1"/>
        <v>79</v>
      </c>
      <c r="B83" s="151" t="s">
        <v>962</v>
      </c>
      <c r="C83" s="152" t="s">
        <v>963</v>
      </c>
      <c r="D83" s="135" t="s">
        <v>964</v>
      </c>
      <c r="E83" s="135"/>
      <c r="F83" s="151" t="s">
        <v>791</v>
      </c>
      <c r="G83" s="135"/>
      <c r="H83" s="153">
        <v>60</v>
      </c>
      <c r="I83" s="153">
        <v>60</v>
      </c>
      <c r="J83" s="153">
        <v>60</v>
      </c>
    </row>
    <row r="84" ht="17.6" spans="1:10">
      <c r="A84" s="125">
        <f t="shared" si="1"/>
        <v>80</v>
      </c>
      <c r="B84" s="151" t="s">
        <v>965</v>
      </c>
      <c r="C84" s="152" t="s">
        <v>966</v>
      </c>
      <c r="D84" s="135"/>
      <c r="E84" s="135"/>
      <c r="F84" s="151" t="s">
        <v>923</v>
      </c>
      <c r="G84" s="135"/>
      <c r="H84" s="153">
        <v>600</v>
      </c>
      <c r="I84" s="153">
        <v>600</v>
      </c>
      <c r="J84" s="153">
        <v>200</v>
      </c>
    </row>
    <row r="85" ht="17.6" spans="1:10">
      <c r="A85" s="125">
        <f t="shared" si="1"/>
        <v>81</v>
      </c>
      <c r="B85" s="151" t="s">
        <v>967</v>
      </c>
      <c r="C85" s="152" t="s">
        <v>968</v>
      </c>
      <c r="D85" s="135"/>
      <c r="E85" s="135"/>
      <c r="F85" s="151" t="s">
        <v>791</v>
      </c>
      <c r="G85" s="135"/>
      <c r="H85" s="153">
        <v>50</v>
      </c>
      <c r="I85" s="153">
        <v>50</v>
      </c>
      <c r="J85" s="153">
        <v>50</v>
      </c>
    </row>
    <row r="86" ht="18" spans="1:10">
      <c r="A86" s="125">
        <f t="shared" si="1"/>
        <v>82</v>
      </c>
      <c r="B86" s="151" t="s">
        <v>969</v>
      </c>
      <c r="C86" s="152" t="s">
        <v>970</v>
      </c>
      <c r="D86" s="135"/>
      <c r="E86" s="135"/>
      <c r="F86" s="151" t="s">
        <v>813</v>
      </c>
      <c r="G86" s="135" t="s">
        <v>971</v>
      </c>
      <c r="H86" s="153">
        <v>20</v>
      </c>
      <c r="I86" s="153">
        <v>20</v>
      </c>
      <c r="J86" s="153">
        <v>20</v>
      </c>
    </row>
    <row r="87" ht="17.6" spans="1:10">
      <c r="A87" s="125">
        <f t="shared" si="1"/>
        <v>83</v>
      </c>
      <c r="B87" s="151" t="s">
        <v>972</v>
      </c>
      <c r="C87" s="152" t="s">
        <v>973</v>
      </c>
      <c r="D87" s="135"/>
      <c r="E87" s="135"/>
      <c r="F87" s="151" t="s">
        <v>791</v>
      </c>
      <c r="G87" s="135"/>
      <c r="H87" s="153">
        <v>30</v>
      </c>
      <c r="I87" s="153">
        <v>30</v>
      </c>
      <c r="J87" s="153">
        <v>30</v>
      </c>
    </row>
    <row r="88" ht="17.6" spans="1:10">
      <c r="A88" s="125">
        <f t="shared" si="1"/>
        <v>84</v>
      </c>
      <c r="B88" s="151" t="s">
        <v>974</v>
      </c>
      <c r="C88" s="152" t="s">
        <v>975</v>
      </c>
      <c r="D88" s="135"/>
      <c r="E88" s="135"/>
      <c r="F88" s="151" t="s">
        <v>923</v>
      </c>
      <c r="G88" s="135"/>
      <c r="H88" s="153">
        <v>1500</v>
      </c>
      <c r="I88" s="153">
        <v>1500</v>
      </c>
      <c r="J88" s="153"/>
    </row>
    <row r="89" ht="17.6" spans="1:10">
      <c r="A89" s="125">
        <f t="shared" si="1"/>
        <v>85</v>
      </c>
      <c r="B89" s="151" t="s">
        <v>976</v>
      </c>
      <c r="C89" s="152" t="s">
        <v>977</v>
      </c>
      <c r="D89" s="135"/>
      <c r="E89" s="135"/>
      <c r="F89" s="151" t="s">
        <v>923</v>
      </c>
      <c r="G89" s="135"/>
      <c r="H89" s="153">
        <v>1000</v>
      </c>
      <c r="I89" s="153">
        <v>1000</v>
      </c>
      <c r="J89" s="153"/>
    </row>
    <row r="90" ht="17.6" spans="1:10">
      <c r="A90" s="125">
        <f t="shared" si="1"/>
        <v>86</v>
      </c>
      <c r="B90" s="151" t="s">
        <v>978</v>
      </c>
      <c r="C90" s="152" t="s">
        <v>979</v>
      </c>
      <c r="D90" s="135"/>
      <c r="E90" s="135"/>
      <c r="F90" s="151" t="s">
        <v>791</v>
      </c>
      <c r="G90" s="135"/>
      <c r="H90" s="153">
        <v>3</v>
      </c>
      <c r="I90" s="153">
        <v>3</v>
      </c>
      <c r="J90" s="153"/>
    </row>
    <row r="91" ht="17.6" spans="1:10">
      <c r="A91" s="125">
        <f t="shared" si="1"/>
        <v>87</v>
      </c>
      <c r="B91" s="151" t="s">
        <v>980</v>
      </c>
      <c r="C91" s="152" t="s">
        <v>981</v>
      </c>
      <c r="D91" s="135"/>
      <c r="E91" s="135"/>
      <c r="F91" s="151" t="s">
        <v>923</v>
      </c>
      <c r="G91" s="135"/>
      <c r="H91" s="153">
        <v>1000</v>
      </c>
      <c r="I91" s="153">
        <v>1000</v>
      </c>
      <c r="J91" s="153">
        <v>500</v>
      </c>
    </row>
    <row r="92" ht="17.6" spans="1:10">
      <c r="A92" s="125">
        <f t="shared" si="1"/>
        <v>88</v>
      </c>
      <c r="B92" s="151" t="s">
        <v>982</v>
      </c>
      <c r="C92" s="152" t="s">
        <v>983</v>
      </c>
      <c r="D92" s="135"/>
      <c r="E92" s="135"/>
      <c r="F92" s="151" t="s">
        <v>923</v>
      </c>
      <c r="G92" s="135"/>
      <c r="H92" s="153">
        <v>400</v>
      </c>
      <c r="I92" s="153">
        <v>400</v>
      </c>
      <c r="J92" s="153">
        <v>150</v>
      </c>
    </row>
    <row r="93" ht="17.6" spans="1:10">
      <c r="A93" s="125">
        <f t="shared" si="1"/>
        <v>89</v>
      </c>
      <c r="B93" s="151" t="s">
        <v>984</v>
      </c>
      <c r="C93" s="152" t="s">
        <v>985</v>
      </c>
      <c r="D93" s="135"/>
      <c r="E93" s="135"/>
      <c r="F93" s="151" t="s">
        <v>923</v>
      </c>
      <c r="G93" s="135"/>
      <c r="H93" s="153">
        <v>400</v>
      </c>
      <c r="I93" s="153">
        <v>400</v>
      </c>
      <c r="J93" s="153">
        <v>150</v>
      </c>
    </row>
    <row r="94" ht="17.6" spans="1:10">
      <c r="A94" s="125">
        <f t="shared" si="1"/>
        <v>90</v>
      </c>
      <c r="B94" s="151" t="s">
        <v>986</v>
      </c>
      <c r="C94" s="152" t="s">
        <v>987</v>
      </c>
      <c r="D94" s="135"/>
      <c r="E94" s="135"/>
      <c r="F94" s="151" t="s">
        <v>923</v>
      </c>
      <c r="G94" s="135"/>
      <c r="H94" s="153">
        <v>800</v>
      </c>
      <c r="I94" s="153">
        <v>800</v>
      </c>
      <c r="J94" s="153">
        <v>300</v>
      </c>
    </row>
    <row r="95" ht="17.6" spans="1:10">
      <c r="A95" s="125">
        <f t="shared" si="1"/>
        <v>91</v>
      </c>
      <c r="B95" s="151" t="s">
        <v>988</v>
      </c>
      <c r="C95" s="152" t="s">
        <v>989</v>
      </c>
      <c r="D95" s="135"/>
      <c r="E95" s="135"/>
      <c r="F95" s="151" t="s">
        <v>923</v>
      </c>
      <c r="G95" s="135"/>
      <c r="H95" s="153">
        <v>1500</v>
      </c>
      <c r="I95" s="153">
        <v>1500</v>
      </c>
      <c r="J95" s="153">
        <v>800</v>
      </c>
    </row>
    <row r="96" ht="17.6" spans="1:10">
      <c r="A96" s="125">
        <f t="shared" si="1"/>
        <v>92</v>
      </c>
      <c r="B96" s="151" t="s">
        <v>990</v>
      </c>
      <c r="C96" s="152" t="s">
        <v>991</v>
      </c>
      <c r="D96" s="135"/>
      <c r="E96" s="135"/>
      <c r="F96" s="151" t="s">
        <v>923</v>
      </c>
      <c r="G96" s="135"/>
      <c r="H96" s="153">
        <v>400</v>
      </c>
      <c r="I96" s="153">
        <v>400</v>
      </c>
      <c r="J96" s="153">
        <v>150</v>
      </c>
    </row>
    <row r="97" ht="17.6" spans="1:10">
      <c r="A97" s="125">
        <f t="shared" si="1"/>
        <v>93</v>
      </c>
      <c r="B97" s="151" t="s">
        <v>992</v>
      </c>
      <c r="C97" s="152" t="s">
        <v>993</v>
      </c>
      <c r="D97" s="135"/>
      <c r="E97" s="135"/>
      <c r="F97" s="151" t="s">
        <v>923</v>
      </c>
      <c r="G97" s="135"/>
      <c r="H97" s="153">
        <v>200</v>
      </c>
      <c r="I97" s="153">
        <v>200</v>
      </c>
      <c r="J97" s="153">
        <v>100</v>
      </c>
    </row>
    <row r="98" ht="17.6" spans="1:10">
      <c r="A98" s="125">
        <f t="shared" si="1"/>
        <v>94</v>
      </c>
      <c r="B98" s="151" t="s">
        <v>994</v>
      </c>
      <c r="C98" s="152" t="s">
        <v>995</v>
      </c>
      <c r="D98" s="135"/>
      <c r="E98" s="135"/>
      <c r="F98" s="151" t="s">
        <v>923</v>
      </c>
      <c r="G98" s="135"/>
      <c r="H98" s="153">
        <v>800</v>
      </c>
      <c r="I98" s="153">
        <v>800</v>
      </c>
      <c r="J98" s="153">
        <v>300</v>
      </c>
    </row>
    <row r="99" ht="17.6" spans="1:10">
      <c r="A99" s="125">
        <f t="shared" si="1"/>
        <v>95</v>
      </c>
      <c r="B99" s="151" t="s">
        <v>996</v>
      </c>
      <c r="C99" s="152" t="s">
        <v>997</v>
      </c>
      <c r="D99" s="135"/>
      <c r="E99" s="135"/>
      <c r="F99" s="151" t="s">
        <v>923</v>
      </c>
      <c r="G99" s="135"/>
      <c r="H99" s="153">
        <v>800</v>
      </c>
      <c r="I99" s="153">
        <v>800</v>
      </c>
      <c r="J99" s="153">
        <v>300</v>
      </c>
    </row>
    <row r="100" ht="17.6" spans="1:10">
      <c r="A100" s="125">
        <f t="shared" si="1"/>
        <v>96</v>
      </c>
      <c r="B100" s="151" t="s">
        <v>998</v>
      </c>
      <c r="C100" s="152" t="s">
        <v>999</v>
      </c>
      <c r="D100" s="135"/>
      <c r="E100" s="135"/>
      <c r="F100" s="151" t="s">
        <v>791</v>
      </c>
      <c r="G100" s="135"/>
      <c r="H100" s="153">
        <v>1.5</v>
      </c>
      <c r="I100" s="153">
        <v>1.5</v>
      </c>
      <c r="J100" s="153">
        <v>1.5</v>
      </c>
    </row>
    <row r="101" ht="17.6" spans="1:10">
      <c r="A101" s="125">
        <f t="shared" si="1"/>
        <v>97</v>
      </c>
      <c r="B101" s="151" t="s">
        <v>1000</v>
      </c>
      <c r="C101" s="152" t="s">
        <v>1001</v>
      </c>
      <c r="D101" s="135"/>
      <c r="E101" s="135"/>
      <c r="F101" s="151" t="s">
        <v>104</v>
      </c>
      <c r="G101" s="135"/>
      <c r="H101" s="153">
        <v>2</v>
      </c>
      <c r="I101" s="153">
        <v>2</v>
      </c>
      <c r="J101" s="153">
        <v>2</v>
      </c>
    </row>
    <row r="102" ht="18" spans="1:10">
      <c r="A102" s="125">
        <f t="shared" si="1"/>
        <v>98</v>
      </c>
      <c r="B102" s="151" t="s">
        <v>1002</v>
      </c>
      <c r="C102" s="152" t="s">
        <v>1003</v>
      </c>
      <c r="D102" s="135"/>
      <c r="E102" s="135"/>
      <c r="F102" s="151" t="s">
        <v>104</v>
      </c>
      <c r="G102" s="135" t="s">
        <v>971</v>
      </c>
      <c r="H102" s="153">
        <v>15</v>
      </c>
      <c r="I102" s="153">
        <v>15</v>
      </c>
      <c r="J102" s="153">
        <v>15</v>
      </c>
    </row>
    <row r="103" ht="17.6" spans="1:10">
      <c r="A103" s="125">
        <f t="shared" si="1"/>
        <v>99</v>
      </c>
      <c r="B103" s="151" t="s">
        <v>1004</v>
      </c>
      <c r="C103" s="152" t="s">
        <v>1005</v>
      </c>
      <c r="D103" s="135"/>
      <c r="E103" s="135"/>
      <c r="F103" s="151" t="s">
        <v>104</v>
      </c>
      <c r="G103" s="135"/>
      <c r="H103" s="153">
        <v>10</v>
      </c>
      <c r="I103" s="153">
        <v>10</v>
      </c>
      <c r="J103" s="153">
        <v>10</v>
      </c>
    </row>
    <row r="104" ht="17.6" spans="1:10">
      <c r="A104" s="125">
        <f t="shared" ref="A104:A131" si="2">ROW()-4</f>
        <v>100</v>
      </c>
      <c r="B104" s="151" t="s">
        <v>1006</v>
      </c>
      <c r="C104" s="152" t="s">
        <v>1007</v>
      </c>
      <c r="D104" s="135"/>
      <c r="E104" s="135"/>
      <c r="F104" s="151" t="s">
        <v>923</v>
      </c>
      <c r="G104" s="135"/>
      <c r="H104" s="153">
        <v>1000</v>
      </c>
      <c r="I104" s="153">
        <v>1000</v>
      </c>
      <c r="J104" s="153">
        <v>500</v>
      </c>
    </row>
    <row r="105" ht="17.6" spans="1:10">
      <c r="A105" s="125">
        <f t="shared" si="2"/>
        <v>101</v>
      </c>
      <c r="B105" s="151" t="s">
        <v>1008</v>
      </c>
      <c r="C105" s="152" t="s">
        <v>1009</v>
      </c>
      <c r="D105" s="135"/>
      <c r="E105" s="135"/>
      <c r="F105" s="151" t="s">
        <v>791</v>
      </c>
      <c r="G105" s="135"/>
      <c r="H105" s="153">
        <v>10</v>
      </c>
      <c r="I105" s="153">
        <v>10</v>
      </c>
      <c r="J105" s="153">
        <v>10</v>
      </c>
    </row>
    <row r="106" ht="17.6" spans="1:10">
      <c r="A106" s="125">
        <f t="shared" si="2"/>
        <v>102</v>
      </c>
      <c r="B106" s="151" t="s">
        <v>1010</v>
      </c>
      <c r="C106" s="152" t="s">
        <v>1011</v>
      </c>
      <c r="D106" s="135"/>
      <c r="E106" s="135"/>
      <c r="F106" s="151" t="s">
        <v>791</v>
      </c>
      <c r="G106" s="135"/>
      <c r="H106" s="153">
        <v>8</v>
      </c>
      <c r="I106" s="153">
        <v>8</v>
      </c>
      <c r="J106" s="153">
        <v>8</v>
      </c>
    </row>
    <row r="107" ht="17.6" spans="1:10">
      <c r="A107" s="125">
        <f t="shared" si="2"/>
        <v>103</v>
      </c>
      <c r="B107" s="151" t="s">
        <v>1012</v>
      </c>
      <c r="C107" s="152" t="s">
        <v>1013</v>
      </c>
      <c r="D107" s="135"/>
      <c r="E107" s="135"/>
      <c r="F107" s="151" t="s">
        <v>104</v>
      </c>
      <c r="G107" s="135"/>
      <c r="H107" s="153">
        <v>5</v>
      </c>
      <c r="I107" s="153">
        <v>5</v>
      </c>
      <c r="J107" s="153">
        <v>5</v>
      </c>
    </row>
    <row r="108" ht="17.6" spans="1:10">
      <c r="A108" s="125">
        <f t="shared" si="2"/>
        <v>104</v>
      </c>
      <c r="B108" s="151" t="s">
        <v>1014</v>
      </c>
      <c r="C108" s="152" t="s">
        <v>1015</v>
      </c>
      <c r="D108" s="135"/>
      <c r="E108" s="135"/>
      <c r="F108" s="151" t="s">
        <v>791</v>
      </c>
      <c r="G108" s="135"/>
      <c r="H108" s="153">
        <v>11</v>
      </c>
      <c r="I108" s="153">
        <v>11</v>
      </c>
      <c r="J108" s="153">
        <v>11</v>
      </c>
    </row>
    <row r="109" ht="17.6" spans="1:10">
      <c r="A109" s="125">
        <f t="shared" si="2"/>
        <v>105</v>
      </c>
      <c r="B109" s="151" t="s">
        <v>1016</v>
      </c>
      <c r="C109" s="152" t="s">
        <v>1017</v>
      </c>
      <c r="D109" s="135"/>
      <c r="E109" s="135"/>
      <c r="F109" s="151" t="s">
        <v>791</v>
      </c>
      <c r="G109" s="135"/>
      <c r="H109" s="153">
        <v>6</v>
      </c>
      <c r="I109" s="153">
        <v>6</v>
      </c>
      <c r="J109" s="153">
        <v>6</v>
      </c>
    </row>
    <row r="110" ht="17.6" spans="1:10">
      <c r="A110" s="125">
        <f t="shared" si="2"/>
        <v>106</v>
      </c>
      <c r="B110" s="151" t="s">
        <v>1018</v>
      </c>
      <c r="C110" s="152" t="s">
        <v>1019</v>
      </c>
      <c r="D110" s="135"/>
      <c r="E110" s="135"/>
      <c r="F110" s="151" t="s">
        <v>104</v>
      </c>
      <c r="G110" s="135"/>
      <c r="H110" s="153">
        <v>2</v>
      </c>
      <c r="I110" s="153">
        <v>2</v>
      </c>
      <c r="J110" s="153">
        <v>2</v>
      </c>
    </row>
    <row r="111" ht="17.6" spans="1:10">
      <c r="A111" s="125">
        <f t="shared" si="2"/>
        <v>107</v>
      </c>
      <c r="B111" s="151" t="s">
        <v>1020</v>
      </c>
      <c r="C111" s="152" t="s">
        <v>1021</v>
      </c>
      <c r="D111" s="135"/>
      <c r="E111" s="135"/>
      <c r="F111" s="151" t="s">
        <v>104</v>
      </c>
      <c r="G111" s="135"/>
      <c r="H111" s="153">
        <v>2</v>
      </c>
      <c r="I111" s="153">
        <v>2</v>
      </c>
      <c r="J111" s="153">
        <v>2</v>
      </c>
    </row>
    <row r="112" ht="18" spans="1:10">
      <c r="A112" s="125">
        <f t="shared" si="2"/>
        <v>108</v>
      </c>
      <c r="B112" s="151" t="s">
        <v>1022</v>
      </c>
      <c r="C112" s="152" t="s">
        <v>1023</v>
      </c>
      <c r="D112" s="135"/>
      <c r="E112" s="135"/>
      <c r="F112" s="151" t="s">
        <v>813</v>
      </c>
      <c r="G112" s="135" t="s">
        <v>971</v>
      </c>
      <c r="H112" s="153">
        <v>17</v>
      </c>
      <c r="I112" s="153">
        <v>17</v>
      </c>
      <c r="J112" s="153">
        <v>17</v>
      </c>
    </row>
    <row r="113" ht="17.6" spans="1:10">
      <c r="A113" s="125">
        <f t="shared" si="2"/>
        <v>109</v>
      </c>
      <c r="B113" s="151" t="s">
        <v>1024</v>
      </c>
      <c r="C113" s="152" t="s">
        <v>1025</v>
      </c>
      <c r="D113" s="135"/>
      <c r="E113" s="135"/>
      <c r="F113" s="151" t="s">
        <v>791</v>
      </c>
      <c r="G113" s="135"/>
      <c r="H113" s="153">
        <v>1.5</v>
      </c>
      <c r="I113" s="153">
        <v>1.5</v>
      </c>
      <c r="J113" s="153">
        <v>1.5</v>
      </c>
    </row>
    <row r="114" ht="17.6" spans="1:10">
      <c r="A114" s="125">
        <f t="shared" si="2"/>
        <v>110</v>
      </c>
      <c r="B114" s="151" t="s">
        <v>1026</v>
      </c>
      <c r="C114" s="152" t="s">
        <v>1027</v>
      </c>
      <c r="D114" s="135"/>
      <c r="E114" s="135"/>
      <c r="F114" s="151" t="s">
        <v>791</v>
      </c>
      <c r="G114" s="135"/>
      <c r="H114" s="153">
        <v>1.5</v>
      </c>
      <c r="I114" s="153">
        <v>1.5</v>
      </c>
      <c r="J114" s="153">
        <v>1.5</v>
      </c>
    </row>
    <row r="115" ht="17.6" spans="1:10">
      <c r="A115" s="125">
        <f t="shared" si="2"/>
        <v>111</v>
      </c>
      <c r="B115" s="151" t="s">
        <v>1028</v>
      </c>
      <c r="C115" s="152" t="s">
        <v>1029</v>
      </c>
      <c r="D115" s="135"/>
      <c r="E115" s="135"/>
      <c r="F115" s="151" t="s">
        <v>104</v>
      </c>
      <c r="G115" s="135"/>
      <c r="H115" s="153">
        <v>1.5</v>
      </c>
      <c r="I115" s="153">
        <v>1.5</v>
      </c>
      <c r="J115" s="153">
        <v>1.5</v>
      </c>
    </row>
    <row r="116" ht="17.6" spans="1:10">
      <c r="A116" s="125">
        <f t="shared" si="2"/>
        <v>112</v>
      </c>
      <c r="B116" s="151" t="s">
        <v>1030</v>
      </c>
      <c r="C116" s="152" t="s">
        <v>1031</v>
      </c>
      <c r="D116" s="135"/>
      <c r="E116" s="135"/>
      <c r="F116" s="151" t="s">
        <v>791</v>
      </c>
      <c r="G116" s="135"/>
      <c r="H116" s="153">
        <v>2</v>
      </c>
      <c r="I116" s="153">
        <v>2</v>
      </c>
      <c r="J116" s="153">
        <v>2</v>
      </c>
    </row>
    <row r="117" ht="17.6" spans="1:10">
      <c r="A117" s="125">
        <f t="shared" si="2"/>
        <v>113</v>
      </c>
      <c r="B117" s="151" t="s">
        <v>1032</v>
      </c>
      <c r="C117" s="152" t="s">
        <v>1033</v>
      </c>
      <c r="D117" s="135"/>
      <c r="E117" s="135"/>
      <c r="F117" s="151" t="s">
        <v>791</v>
      </c>
      <c r="G117" s="135"/>
      <c r="H117" s="153">
        <v>2</v>
      </c>
      <c r="I117" s="153">
        <v>2</v>
      </c>
      <c r="J117" s="153">
        <v>2</v>
      </c>
    </row>
    <row r="118" ht="17.6" spans="1:10">
      <c r="A118" s="125">
        <f t="shared" si="2"/>
        <v>114</v>
      </c>
      <c r="B118" s="151" t="s">
        <v>1034</v>
      </c>
      <c r="C118" s="152" t="s">
        <v>1035</v>
      </c>
      <c r="D118" s="135"/>
      <c r="E118" s="135"/>
      <c r="F118" s="151" t="s">
        <v>791</v>
      </c>
      <c r="G118" s="135"/>
      <c r="H118" s="153">
        <v>4</v>
      </c>
      <c r="I118" s="153">
        <v>4</v>
      </c>
      <c r="J118" s="153">
        <v>4</v>
      </c>
    </row>
    <row r="119" ht="17.6" spans="1:10">
      <c r="A119" s="125">
        <f t="shared" si="2"/>
        <v>115</v>
      </c>
      <c r="B119" s="151" t="s">
        <v>1036</v>
      </c>
      <c r="C119" s="152" t="s">
        <v>1037</v>
      </c>
      <c r="D119" s="135"/>
      <c r="E119" s="135"/>
      <c r="F119" s="151" t="s">
        <v>791</v>
      </c>
      <c r="G119" s="135"/>
      <c r="H119" s="153">
        <v>6</v>
      </c>
      <c r="I119" s="153">
        <v>6</v>
      </c>
      <c r="J119" s="153">
        <v>6</v>
      </c>
    </row>
    <row r="120" ht="17.6" spans="1:10">
      <c r="A120" s="125">
        <f t="shared" si="2"/>
        <v>116</v>
      </c>
      <c r="B120" s="151" t="s">
        <v>1038</v>
      </c>
      <c r="C120" s="152" t="s">
        <v>1039</v>
      </c>
      <c r="D120" s="135"/>
      <c r="E120" s="135"/>
      <c r="F120" s="151" t="s">
        <v>791</v>
      </c>
      <c r="G120" s="135"/>
      <c r="H120" s="153">
        <v>1.5</v>
      </c>
      <c r="I120" s="153">
        <v>1.5</v>
      </c>
      <c r="J120" s="153">
        <v>1.5</v>
      </c>
    </row>
    <row r="121" ht="17.6" spans="1:10">
      <c r="A121" s="125">
        <f t="shared" si="2"/>
        <v>117</v>
      </c>
      <c r="B121" s="151" t="s">
        <v>1040</v>
      </c>
      <c r="C121" s="152" t="s">
        <v>1041</v>
      </c>
      <c r="D121" s="135"/>
      <c r="E121" s="135"/>
      <c r="F121" s="151" t="s">
        <v>791</v>
      </c>
      <c r="G121" s="135"/>
      <c r="H121" s="153">
        <v>4</v>
      </c>
      <c r="I121" s="153">
        <v>4</v>
      </c>
      <c r="J121" s="153">
        <v>4</v>
      </c>
    </row>
    <row r="122" ht="17.6" spans="1:10">
      <c r="A122" s="125">
        <f t="shared" si="2"/>
        <v>118</v>
      </c>
      <c r="B122" s="151" t="s">
        <v>1042</v>
      </c>
      <c r="C122" s="152" t="s">
        <v>1043</v>
      </c>
      <c r="D122" s="135"/>
      <c r="E122" s="135"/>
      <c r="F122" s="151" t="s">
        <v>791</v>
      </c>
      <c r="G122" s="135"/>
      <c r="H122" s="153">
        <v>5</v>
      </c>
      <c r="I122" s="153">
        <v>5</v>
      </c>
      <c r="J122" s="153">
        <v>5</v>
      </c>
    </row>
    <row r="123" ht="17.6" spans="1:10">
      <c r="A123" s="125">
        <f t="shared" si="2"/>
        <v>119</v>
      </c>
      <c r="B123" s="151" t="s">
        <v>1044</v>
      </c>
      <c r="C123" s="152" t="s">
        <v>1045</v>
      </c>
      <c r="D123" s="135"/>
      <c r="E123" s="135"/>
      <c r="F123" s="151" t="s">
        <v>791</v>
      </c>
      <c r="G123" s="135"/>
      <c r="H123" s="153">
        <v>6</v>
      </c>
      <c r="I123" s="153">
        <v>6</v>
      </c>
      <c r="J123" s="153">
        <v>6</v>
      </c>
    </row>
    <row r="124" ht="17.6" spans="1:10">
      <c r="A124" s="125">
        <f t="shared" si="2"/>
        <v>120</v>
      </c>
      <c r="B124" s="151" t="s">
        <v>1046</v>
      </c>
      <c r="C124" s="152" t="s">
        <v>1047</v>
      </c>
      <c r="D124" s="135"/>
      <c r="E124" s="135"/>
      <c r="F124" s="151" t="s">
        <v>791</v>
      </c>
      <c r="G124" s="135"/>
      <c r="H124" s="153">
        <v>2</v>
      </c>
      <c r="I124" s="153">
        <v>2</v>
      </c>
      <c r="J124" s="153">
        <v>2</v>
      </c>
    </row>
    <row r="125" ht="18" spans="1:10">
      <c r="A125" s="125">
        <f t="shared" si="2"/>
        <v>121</v>
      </c>
      <c r="B125" s="151" t="s">
        <v>1048</v>
      </c>
      <c r="C125" s="152" t="s">
        <v>1049</v>
      </c>
      <c r="D125" s="135"/>
      <c r="E125" s="135"/>
      <c r="F125" s="151" t="s">
        <v>1050</v>
      </c>
      <c r="G125" s="135" t="s">
        <v>1050</v>
      </c>
      <c r="H125" s="153">
        <v>20</v>
      </c>
      <c r="I125" s="153">
        <v>20</v>
      </c>
      <c r="J125" s="153">
        <v>20</v>
      </c>
    </row>
    <row r="126" ht="18" spans="1:10">
      <c r="A126" s="125">
        <f t="shared" si="2"/>
        <v>122</v>
      </c>
      <c r="B126" s="157" t="s">
        <v>1051</v>
      </c>
      <c r="C126" s="158" t="s">
        <v>1049</v>
      </c>
      <c r="D126" s="135"/>
      <c r="E126" s="135"/>
      <c r="F126" s="157" t="s">
        <v>1052</v>
      </c>
      <c r="G126" s="158" t="s">
        <v>1052</v>
      </c>
      <c r="H126" s="153">
        <v>30</v>
      </c>
      <c r="I126" s="153">
        <v>30</v>
      </c>
      <c r="J126" s="153">
        <v>30</v>
      </c>
    </row>
    <row r="127" ht="17.6" spans="1:10">
      <c r="A127" s="125">
        <f t="shared" si="2"/>
        <v>123</v>
      </c>
      <c r="B127" s="151" t="s">
        <v>1053</v>
      </c>
      <c r="C127" s="152" t="s">
        <v>1054</v>
      </c>
      <c r="D127" s="135"/>
      <c r="E127" s="135"/>
      <c r="F127" s="151" t="s">
        <v>791</v>
      </c>
      <c r="G127" s="135"/>
      <c r="H127" s="153">
        <v>45</v>
      </c>
      <c r="I127" s="153">
        <v>45</v>
      </c>
      <c r="J127" s="153">
        <v>45</v>
      </c>
    </row>
    <row r="128" ht="17.6" spans="1:10">
      <c r="A128" s="125">
        <f t="shared" si="2"/>
        <v>124</v>
      </c>
      <c r="B128" s="151" t="s">
        <v>1055</v>
      </c>
      <c r="C128" s="152" t="s">
        <v>1056</v>
      </c>
      <c r="D128" s="135"/>
      <c r="E128" s="135"/>
      <c r="F128" s="151" t="s">
        <v>791</v>
      </c>
      <c r="G128" s="135"/>
      <c r="H128" s="153">
        <v>40</v>
      </c>
      <c r="I128" s="153">
        <v>40</v>
      </c>
      <c r="J128" s="153">
        <v>40</v>
      </c>
    </row>
    <row r="129" ht="17.6" spans="1:10">
      <c r="A129" s="125">
        <f t="shared" si="2"/>
        <v>125</v>
      </c>
      <c r="B129" s="151" t="s">
        <v>1057</v>
      </c>
      <c r="C129" s="152" t="s">
        <v>1058</v>
      </c>
      <c r="D129" s="135"/>
      <c r="E129" s="135"/>
      <c r="F129" s="151" t="s">
        <v>923</v>
      </c>
      <c r="G129" s="135"/>
      <c r="H129" s="153">
        <v>200</v>
      </c>
      <c r="I129" s="153">
        <v>200</v>
      </c>
      <c r="J129" s="153">
        <v>100</v>
      </c>
    </row>
    <row r="130" ht="17.6" spans="1:10">
      <c r="A130" s="125">
        <f t="shared" si="2"/>
        <v>126</v>
      </c>
      <c r="B130" s="151" t="s">
        <v>1059</v>
      </c>
      <c r="C130" s="152" t="s">
        <v>1060</v>
      </c>
      <c r="D130" s="135"/>
      <c r="E130" s="135"/>
      <c r="F130" s="151" t="s">
        <v>791</v>
      </c>
      <c r="G130" s="135"/>
      <c r="H130" s="153">
        <v>7</v>
      </c>
      <c r="I130" s="153">
        <v>7</v>
      </c>
      <c r="J130" s="153">
        <v>7</v>
      </c>
    </row>
    <row r="131" ht="17.6" spans="1:10">
      <c r="A131" s="125">
        <f t="shared" si="2"/>
        <v>127</v>
      </c>
      <c r="B131" s="151" t="s">
        <v>1061</v>
      </c>
      <c r="C131" s="152" t="s">
        <v>1062</v>
      </c>
      <c r="D131" s="135"/>
      <c r="E131" s="135"/>
      <c r="F131" s="151" t="s">
        <v>791</v>
      </c>
      <c r="G131" s="135"/>
      <c r="H131" s="153">
        <v>6</v>
      </c>
      <c r="I131" s="153">
        <v>6</v>
      </c>
      <c r="J131" s="153">
        <v>6</v>
      </c>
    </row>
    <row r="132" ht="17.6" spans="1:10">
      <c r="A132" s="125">
        <f t="shared" ref="A132:A152" si="3">ROW()-4</f>
        <v>128</v>
      </c>
      <c r="B132" s="151" t="s">
        <v>1063</v>
      </c>
      <c r="C132" s="152" t="s">
        <v>1064</v>
      </c>
      <c r="D132" s="135"/>
      <c r="E132" s="135"/>
      <c r="F132" s="151" t="s">
        <v>104</v>
      </c>
      <c r="G132" s="135"/>
      <c r="H132" s="153">
        <v>1.5</v>
      </c>
      <c r="I132" s="153">
        <v>1.5</v>
      </c>
      <c r="J132" s="153">
        <v>1.5</v>
      </c>
    </row>
    <row r="133" ht="82" customHeight="1" spans="1:10">
      <c r="A133" s="125">
        <f t="shared" si="3"/>
        <v>129</v>
      </c>
      <c r="B133" s="151" t="s">
        <v>1065</v>
      </c>
      <c r="C133" s="152" t="s">
        <v>1066</v>
      </c>
      <c r="D133" s="135" t="s">
        <v>1067</v>
      </c>
      <c r="E133" s="135" t="s">
        <v>1068</v>
      </c>
      <c r="F133" s="151" t="s">
        <v>791</v>
      </c>
      <c r="G133" s="135" t="s">
        <v>1069</v>
      </c>
      <c r="H133" s="153">
        <v>200</v>
      </c>
      <c r="I133" s="153">
        <v>200</v>
      </c>
      <c r="J133" s="153">
        <v>200</v>
      </c>
    </row>
    <row r="134" ht="17.6" spans="1:10">
      <c r="A134" s="125">
        <f t="shared" si="3"/>
        <v>130</v>
      </c>
      <c r="B134" s="151" t="s">
        <v>1070</v>
      </c>
      <c r="C134" s="152" t="s">
        <v>1071</v>
      </c>
      <c r="D134" s="135"/>
      <c r="E134" s="135"/>
      <c r="F134" s="151" t="s">
        <v>923</v>
      </c>
      <c r="G134" s="135"/>
      <c r="H134" s="153">
        <v>600</v>
      </c>
      <c r="I134" s="153">
        <v>600</v>
      </c>
      <c r="J134" s="153">
        <v>200</v>
      </c>
    </row>
    <row r="135" ht="17.6" spans="1:10">
      <c r="A135" s="125">
        <f t="shared" si="3"/>
        <v>131</v>
      </c>
      <c r="B135" s="151" t="s">
        <v>1072</v>
      </c>
      <c r="C135" s="152" t="s">
        <v>1073</v>
      </c>
      <c r="D135" s="135"/>
      <c r="E135" s="135"/>
      <c r="F135" s="151" t="s">
        <v>923</v>
      </c>
      <c r="G135" s="135"/>
      <c r="H135" s="153">
        <v>400</v>
      </c>
      <c r="I135" s="153">
        <v>400</v>
      </c>
      <c r="J135" s="153">
        <v>150</v>
      </c>
    </row>
    <row r="136" ht="17.6" spans="1:10">
      <c r="A136" s="125">
        <f t="shared" si="3"/>
        <v>132</v>
      </c>
      <c r="B136" s="151" t="s">
        <v>1074</v>
      </c>
      <c r="C136" s="152" t="s">
        <v>1075</v>
      </c>
      <c r="D136" s="135"/>
      <c r="E136" s="135"/>
      <c r="F136" s="151" t="s">
        <v>923</v>
      </c>
      <c r="G136" s="135"/>
      <c r="H136" s="153">
        <v>800</v>
      </c>
      <c r="I136" s="153">
        <v>800</v>
      </c>
      <c r="J136" s="153">
        <v>300</v>
      </c>
    </row>
    <row r="137" ht="18" spans="1:10">
      <c r="A137" s="125">
        <f t="shared" si="3"/>
        <v>133</v>
      </c>
      <c r="B137" s="151" t="s">
        <v>1076</v>
      </c>
      <c r="C137" s="152" t="s">
        <v>1077</v>
      </c>
      <c r="D137" s="135"/>
      <c r="E137" s="135"/>
      <c r="F137" s="151" t="s">
        <v>104</v>
      </c>
      <c r="G137" s="135" t="s">
        <v>971</v>
      </c>
      <c r="H137" s="153">
        <v>10</v>
      </c>
      <c r="I137" s="153">
        <v>10</v>
      </c>
      <c r="J137" s="153">
        <v>10</v>
      </c>
    </row>
    <row r="138" ht="17.6" spans="1:10">
      <c r="A138" s="125">
        <f t="shared" si="3"/>
        <v>134</v>
      </c>
      <c r="B138" s="151" t="s">
        <v>1078</v>
      </c>
      <c r="C138" s="152" t="s">
        <v>1079</v>
      </c>
      <c r="D138" s="135"/>
      <c r="E138" s="135"/>
      <c r="F138" s="151" t="s">
        <v>923</v>
      </c>
      <c r="G138" s="135"/>
      <c r="H138" s="153">
        <v>800</v>
      </c>
      <c r="I138" s="153">
        <v>800</v>
      </c>
      <c r="J138" s="153">
        <v>300</v>
      </c>
    </row>
    <row r="139" ht="17.6" spans="1:10">
      <c r="A139" s="125">
        <f t="shared" si="3"/>
        <v>135</v>
      </c>
      <c r="B139" s="151" t="s">
        <v>1080</v>
      </c>
      <c r="C139" s="152" t="s">
        <v>1081</v>
      </c>
      <c r="D139" s="135"/>
      <c r="E139" s="135"/>
      <c r="F139" s="151" t="s">
        <v>104</v>
      </c>
      <c r="G139" s="135"/>
      <c r="H139" s="153">
        <v>5</v>
      </c>
      <c r="I139" s="153">
        <v>5</v>
      </c>
      <c r="J139" s="153">
        <v>5</v>
      </c>
    </row>
    <row r="140" ht="17.6" spans="1:10">
      <c r="A140" s="125">
        <f t="shared" si="3"/>
        <v>136</v>
      </c>
      <c r="B140" s="151" t="s">
        <v>1082</v>
      </c>
      <c r="C140" s="152" t="s">
        <v>1083</v>
      </c>
      <c r="D140" s="135"/>
      <c r="E140" s="135"/>
      <c r="F140" s="151" t="s">
        <v>104</v>
      </c>
      <c r="G140" s="135"/>
      <c r="H140" s="153">
        <v>2</v>
      </c>
      <c r="I140" s="153">
        <v>2</v>
      </c>
      <c r="J140" s="153">
        <v>2</v>
      </c>
    </row>
    <row r="141" ht="17.6" spans="1:10">
      <c r="A141" s="125">
        <f t="shared" si="3"/>
        <v>137</v>
      </c>
      <c r="B141" s="151" t="s">
        <v>1084</v>
      </c>
      <c r="C141" s="152" t="s">
        <v>1085</v>
      </c>
      <c r="D141" s="135"/>
      <c r="E141" s="135"/>
      <c r="F141" s="151" t="s">
        <v>104</v>
      </c>
      <c r="G141" s="135"/>
      <c r="H141" s="153">
        <v>8</v>
      </c>
      <c r="I141" s="153">
        <v>8</v>
      </c>
      <c r="J141" s="153">
        <v>8</v>
      </c>
    </row>
    <row r="142" ht="17.6" spans="1:10">
      <c r="A142" s="125">
        <f t="shared" si="3"/>
        <v>138</v>
      </c>
      <c r="B142" s="151" t="s">
        <v>1086</v>
      </c>
      <c r="C142" s="152" t="s">
        <v>1087</v>
      </c>
      <c r="D142" s="135"/>
      <c r="E142" s="135"/>
      <c r="F142" s="151" t="s">
        <v>104</v>
      </c>
      <c r="G142" s="135"/>
      <c r="H142" s="153">
        <v>10</v>
      </c>
      <c r="I142" s="153">
        <v>10</v>
      </c>
      <c r="J142" s="153">
        <v>10</v>
      </c>
    </row>
    <row r="143" ht="17.6" spans="1:10">
      <c r="A143" s="125">
        <f t="shared" si="3"/>
        <v>139</v>
      </c>
      <c r="B143" s="151" t="s">
        <v>1088</v>
      </c>
      <c r="C143" s="152" t="s">
        <v>1089</v>
      </c>
      <c r="D143" s="135"/>
      <c r="E143" s="135"/>
      <c r="F143" s="151" t="s">
        <v>104</v>
      </c>
      <c r="G143" s="135"/>
      <c r="H143" s="153">
        <v>2</v>
      </c>
      <c r="I143" s="153">
        <v>2</v>
      </c>
      <c r="J143" s="153">
        <v>2</v>
      </c>
    </row>
    <row r="144" ht="17.6" spans="1:10">
      <c r="A144" s="125">
        <f t="shared" si="3"/>
        <v>140</v>
      </c>
      <c r="B144" s="151" t="s">
        <v>1090</v>
      </c>
      <c r="C144" s="152" t="s">
        <v>1091</v>
      </c>
      <c r="D144" s="135"/>
      <c r="E144" s="135"/>
      <c r="F144" s="151" t="s">
        <v>791</v>
      </c>
      <c r="G144" s="135"/>
      <c r="H144" s="153">
        <v>80</v>
      </c>
      <c r="I144" s="153">
        <v>80</v>
      </c>
      <c r="J144" s="153">
        <v>80</v>
      </c>
    </row>
    <row r="145" ht="18" spans="1:10">
      <c r="A145" s="125">
        <f t="shared" si="3"/>
        <v>141</v>
      </c>
      <c r="B145" s="157" t="s">
        <v>1092</v>
      </c>
      <c r="C145" s="158" t="s">
        <v>1093</v>
      </c>
      <c r="D145" s="159"/>
      <c r="E145" s="159"/>
      <c r="F145" s="157" t="s">
        <v>791</v>
      </c>
      <c r="G145" s="159"/>
      <c r="H145" s="157">
        <v>60</v>
      </c>
      <c r="I145" s="157">
        <v>60</v>
      </c>
      <c r="J145" s="157">
        <v>60</v>
      </c>
    </row>
    <row r="146" ht="18" spans="1:10">
      <c r="A146" s="125">
        <f t="shared" si="3"/>
        <v>142</v>
      </c>
      <c r="B146" s="157" t="s">
        <v>1094</v>
      </c>
      <c r="C146" s="158" t="s">
        <v>1095</v>
      </c>
      <c r="D146" s="159"/>
      <c r="E146" s="159"/>
      <c r="F146" s="157" t="s">
        <v>1096</v>
      </c>
      <c r="G146" s="159"/>
      <c r="H146" s="157">
        <v>3</v>
      </c>
      <c r="I146" s="157">
        <v>3</v>
      </c>
      <c r="J146" s="157">
        <v>3</v>
      </c>
    </row>
    <row r="147" ht="18" spans="1:10">
      <c r="A147" s="125">
        <f t="shared" si="3"/>
        <v>143</v>
      </c>
      <c r="B147" s="157" t="s">
        <v>1097</v>
      </c>
      <c r="C147" s="158" t="s">
        <v>1098</v>
      </c>
      <c r="D147" s="159"/>
      <c r="E147" s="159"/>
      <c r="F147" s="157" t="s">
        <v>791</v>
      </c>
      <c r="G147" s="159"/>
      <c r="H147" s="157">
        <v>50</v>
      </c>
      <c r="I147" s="157">
        <v>50</v>
      </c>
      <c r="J147" s="157">
        <v>50</v>
      </c>
    </row>
    <row r="148" ht="18" spans="1:10">
      <c r="A148" s="125">
        <f t="shared" si="3"/>
        <v>144</v>
      </c>
      <c r="B148" s="157" t="s">
        <v>1099</v>
      </c>
      <c r="C148" s="158" t="s">
        <v>1100</v>
      </c>
      <c r="D148" s="159"/>
      <c r="E148" s="159"/>
      <c r="F148" s="157" t="s">
        <v>791</v>
      </c>
      <c r="G148" s="159"/>
      <c r="H148" s="157">
        <v>30</v>
      </c>
      <c r="I148" s="157">
        <v>30</v>
      </c>
      <c r="J148" s="157">
        <v>30</v>
      </c>
    </row>
  </sheetData>
  <autoFilter xmlns:etc="http://www.wps.cn/officeDocument/2017/etCustomData" ref="A1:J148" etc:filterBottomFollowUsedRange="0">
    <extLst/>
  </autoFilter>
  <mergeCells count="10">
    <mergeCell ref="A1:J1"/>
    <mergeCell ref="A2:J2"/>
    <mergeCell ref="H3:J3"/>
    <mergeCell ref="A3:A4"/>
    <mergeCell ref="B3:B4"/>
    <mergeCell ref="C3:C4"/>
    <mergeCell ref="D3:D4"/>
    <mergeCell ref="E3:E4"/>
    <mergeCell ref="F3:F4"/>
    <mergeCell ref="G3:G4"/>
  </mergeCells>
  <conditionalFormatting sqref="B145">
    <cfRule type="duplicateValues" dxfId="0" priority="5"/>
  </conditionalFormatting>
  <conditionalFormatting sqref="B146:B148">
    <cfRule type="duplicateValues" dxfId="0" priority="4"/>
  </conditionalFormatting>
  <conditionalFormatting sqref="C3:C124 C127:C144 C149:C1048576">
    <cfRule type="duplicateValues" dxfId="1" priority="6"/>
  </conditionalFormatting>
  <printOptions gridLines="1"/>
  <pageMargins left="0.708333333333333" right="0.708333333333333" top="0.747916666666667" bottom="0.747916666666667" header="0.314583333333333" footer="0.314583333333333"/>
  <pageSetup paperSize="8" fitToHeight="0" orientation="landscape" blackAndWhite="1" horizontalDpi="600" verticalDpi="300"/>
  <headerFooter>
    <oddFooter>&amp;C第 &amp;P 页，共 &amp;N 页</oddFooter>
  </headerFooter>
  <rowBreaks count="3" manualBreakCount="3">
    <brk id="40" max="16383" man="1"/>
    <brk id="73" max="16383" man="1"/>
    <brk id="107" max="16383" man="1"/>
  </rowBreak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164"/>
  <sheetViews>
    <sheetView view="pageBreakPreview" zoomScale="70" zoomScaleNormal="70" workbookViewId="0">
      <selection activeCell="G6" sqref="G6"/>
    </sheetView>
  </sheetViews>
  <sheetFormatPr defaultColWidth="9" defaultRowHeight="52" customHeight="1"/>
  <cols>
    <col min="1" max="1" width="8.00961538461539" style="113" customWidth="1"/>
    <col min="2" max="2" width="20.3365384615385" style="114" customWidth="1"/>
    <col min="3" max="3" width="17.1153846153846" style="113" customWidth="1"/>
    <col min="4" max="4" width="15.75" style="113" customWidth="1"/>
    <col min="5" max="5" width="11.8942307692308" style="113" customWidth="1"/>
    <col min="6" max="6" width="18.0192307692308" style="115" customWidth="1"/>
    <col min="7" max="7" width="36.6634615384615" style="116" customWidth="1"/>
    <col min="8" max="8" width="15.6057692307692" style="117" customWidth="1"/>
    <col min="9" max="9" width="44.3846153846154" style="118" customWidth="1"/>
    <col min="10" max="10" width="15" style="117" customWidth="1"/>
    <col min="11" max="11" width="34.5384615384615" style="118" customWidth="1"/>
    <col min="12" max="16384" width="9" style="113"/>
  </cols>
  <sheetData>
    <row r="1" ht="28" customHeight="1" spans="1:11">
      <c r="A1" s="119" t="s">
        <v>1101</v>
      </c>
      <c r="B1" s="119"/>
      <c r="C1" s="119"/>
      <c r="D1" s="119"/>
      <c r="E1" s="119"/>
      <c r="F1" s="119"/>
      <c r="G1" s="119"/>
      <c r="H1" s="119"/>
      <c r="I1" s="119"/>
      <c r="J1" s="119"/>
      <c r="K1" s="119"/>
    </row>
    <row r="2" ht="37" customHeight="1" spans="1:11">
      <c r="A2" s="120" t="s">
        <v>1102</v>
      </c>
      <c r="B2" s="120"/>
      <c r="C2" s="120"/>
      <c r="D2" s="120"/>
      <c r="E2" s="120"/>
      <c r="F2" s="120"/>
      <c r="G2" s="120"/>
      <c r="H2" s="120"/>
      <c r="I2" s="120"/>
      <c r="J2" s="120"/>
      <c r="K2" s="120"/>
    </row>
    <row r="3" s="110" customFormat="1" ht="32" customHeight="1" spans="1:11">
      <c r="A3" s="121" t="s">
        <v>2</v>
      </c>
      <c r="B3" s="121" t="s">
        <v>4</v>
      </c>
      <c r="C3" s="121" t="s">
        <v>7</v>
      </c>
      <c r="D3" s="121" t="s">
        <v>8</v>
      </c>
      <c r="E3" s="121" t="s">
        <v>9</v>
      </c>
      <c r="F3" s="122" t="s">
        <v>1103</v>
      </c>
      <c r="G3" s="122"/>
      <c r="H3" s="123" t="s">
        <v>1104</v>
      </c>
      <c r="I3" s="123"/>
      <c r="J3" s="124"/>
      <c r="K3" s="124"/>
    </row>
    <row r="4" s="110" customFormat="1" ht="30" customHeight="1" spans="1:11">
      <c r="A4" s="121"/>
      <c r="B4" s="121"/>
      <c r="C4" s="121"/>
      <c r="D4" s="121"/>
      <c r="E4" s="121"/>
      <c r="F4" s="123" t="s">
        <v>1105</v>
      </c>
      <c r="G4" s="123"/>
      <c r="H4" s="123" t="s">
        <v>1105</v>
      </c>
      <c r="I4" s="123"/>
      <c r="J4" s="123" t="s">
        <v>1106</v>
      </c>
      <c r="K4" s="123"/>
    </row>
    <row r="5" s="110" customFormat="1" ht="30" customHeight="1" spans="1:11">
      <c r="A5" s="121"/>
      <c r="B5" s="121"/>
      <c r="C5" s="121"/>
      <c r="D5" s="121"/>
      <c r="E5" s="121"/>
      <c r="F5" s="121" t="s">
        <v>3</v>
      </c>
      <c r="G5" s="121" t="s">
        <v>4</v>
      </c>
      <c r="H5" s="121" t="s">
        <v>3</v>
      </c>
      <c r="I5" s="121" t="s">
        <v>4</v>
      </c>
      <c r="J5" s="121" t="s">
        <v>3</v>
      </c>
      <c r="K5" s="121" t="s">
        <v>4</v>
      </c>
    </row>
    <row r="6" ht="335" customHeight="1" spans="1:11">
      <c r="A6" s="125">
        <v>1</v>
      </c>
      <c r="B6" s="126" t="s">
        <v>1107</v>
      </c>
      <c r="C6" s="127"/>
      <c r="D6" s="127"/>
      <c r="E6" s="127" t="s">
        <v>19</v>
      </c>
      <c r="F6" s="128"/>
      <c r="G6" s="126"/>
      <c r="H6" s="126" t="s">
        <v>1108</v>
      </c>
      <c r="I6" s="126" t="s">
        <v>1109</v>
      </c>
      <c r="J6" s="126" t="s">
        <v>1110</v>
      </c>
      <c r="K6" s="126" t="s">
        <v>1111</v>
      </c>
    </row>
    <row r="7" ht="348" customHeight="1" spans="1:11">
      <c r="A7" s="125">
        <v>2</v>
      </c>
      <c r="B7" s="126" t="s">
        <v>1112</v>
      </c>
      <c r="C7" s="127"/>
      <c r="D7" s="127"/>
      <c r="E7" s="127" t="s">
        <v>19</v>
      </c>
      <c r="F7" s="129"/>
      <c r="G7" s="130"/>
      <c r="H7" s="128" t="s">
        <v>1113</v>
      </c>
      <c r="I7" s="126" t="s">
        <v>1114</v>
      </c>
      <c r="J7" s="126" t="s">
        <v>1110</v>
      </c>
      <c r="K7" s="126" t="s">
        <v>1111</v>
      </c>
    </row>
    <row r="8" ht="328" customHeight="1" spans="1:11">
      <c r="A8" s="125">
        <v>3</v>
      </c>
      <c r="B8" s="126" t="s">
        <v>1115</v>
      </c>
      <c r="C8" s="127"/>
      <c r="D8" s="127"/>
      <c r="E8" s="127" t="s">
        <v>19</v>
      </c>
      <c r="F8" s="128"/>
      <c r="G8" s="126"/>
      <c r="H8" s="128" t="s">
        <v>1116</v>
      </c>
      <c r="I8" s="126" t="s">
        <v>1117</v>
      </c>
      <c r="J8" s="126" t="s">
        <v>1110</v>
      </c>
      <c r="K8" s="126" t="s">
        <v>1111</v>
      </c>
    </row>
    <row r="9" ht="332" customHeight="1" spans="1:11">
      <c r="A9" s="125">
        <v>4</v>
      </c>
      <c r="B9" s="126" t="s">
        <v>1118</v>
      </c>
      <c r="C9" s="127"/>
      <c r="D9" s="127"/>
      <c r="E9" s="127" t="s">
        <v>19</v>
      </c>
      <c r="F9" s="128"/>
      <c r="G9" s="126"/>
      <c r="H9" s="128" t="s">
        <v>1119</v>
      </c>
      <c r="I9" s="126" t="s">
        <v>1120</v>
      </c>
      <c r="J9" s="126" t="s">
        <v>1110</v>
      </c>
      <c r="K9" s="126" t="s">
        <v>1111</v>
      </c>
    </row>
    <row r="10" ht="335" customHeight="1" spans="1:11">
      <c r="A10" s="125">
        <v>5</v>
      </c>
      <c r="B10" s="126" t="s">
        <v>1121</v>
      </c>
      <c r="C10" s="127"/>
      <c r="D10" s="127"/>
      <c r="E10" s="127" t="s">
        <v>19</v>
      </c>
      <c r="F10" s="128"/>
      <c r="G10" s="126"/>
      <c r="H10" s="128" t="s">
        <v>1122</v>
      </c>
      <c r="I10" s="126" t="s">
        <v>1123</v>
      </c>
      <c r="J10" s="126" t="s">
        <v>1110</v>
      </c>
      <c r="K10" s="126" t="s">
        <v>1111</v>
      </c>
    </row>
    <row r="11" ht="324" customHeight="1" spans="1:11">
      <c r="A11" s="125">
        <v>6</v>
      </c>
      <c r="B11" s="126" t="s">
        <v>1124</v>
      </c>
      <c r="C11" s="127"/>
      <c r="D11" s="127"/>
      <c r="E11" s="127" t="s">
        <v>19</v>
      </c>
      <c r="F11" s="128"/>
      <c r="G11" s="126"/>
      <c r="H11" s="128" t="s">
        <v>1125</v>
      </c>
      <c r="I11" s="126" t="s">
        <v>1126</v>
      </c>
      <c r="J11" s="126" t="s">
        <v>1110</v>
      </c>
      <c r="K11" s="126" t="s">
        <v>1111</v>
      </c>
    </row>
    <row r="12" ht="339" customHeight="1" spans="1:11">
      <c r="A12" s="125">
        <v>7</v>
      </c>
      <c r="B12" s="126" t="s">
        <v>1127</v>
      </c>
      <c r="C12" s="131"/>
      <c r="D12" s="127"/>
      <c r="E12" s="127" t="s">
        <v>19</v>
      </c>
      <c r="F12" s="128"/>
      <c r="G12" s="126"/>
      <c r="H12" s="128" t="s">
        <v>1128</v>
      </c>
      <c r="I12" s="126" t="s">
        <v>1129</v>
      </c>
      <c r="J12" s="126" t="s">
        <v>1110</v>
      </c>
      <c r="K12" s="126" t="s">
        <v>1111</v>
      </c>
    </row>
    <row r="13" ht="332" customHeight="1" spans="1:11">
      <c r="A13" s="125">
        <v>8</v>
      </c>
      <c r="B13" s="126" t="s">
        <v>1130</v>
      </c>
      <c r="C13" s="131"/>
      <c r="D13" s="127"/>
      <c r="E13" s="127" t="s">
        <v>19</v>
      </c>
      <c r="F13" s="128"/>
      <c r="G13" s="126"/>
      <c r="H13" s="128" t="s">
        <v>1131</v>
      </c>
      <c r="I13" s="126" t="s">
        <v>1132</v>
      </c>
      <c r="J13" s="126" t="s">
        <v>1110</v>
      </c>
      <c r="K13" s="126" t="s">
        <v>1111</v>
      </c>
    </row>
    <row r="14" ht="17" customHeight="1" spans="1:11">
      <c r="A14" s="125">
        <v>9</v>
      </c>
      <c r="B14" s="126" t="s">
        <v>1133</v>
      </c>
      <c r="C14" s="127"/>
      <c r="D14" s="127"/>
      <c r="E14" s="127" t="s">
        <v>19</v>
      </c>
      <c r="F14" s="128"/>
      <c r="G14" s="126"/>
      <c r="H14" s="128" t="s">
        <v>1134</v>
      </c>
      <c r="I14" s="126" t="s">
        <v>1135</v>
      </c>
      <c r="J14" s="126" t="s">
        <v>1110</v>
      </c>
      <c r="K14" s="126" t="s">
        <v>1111</v>
      </c>
    </row>
    <row r="15" ht="299" customHeight="1" spans="1:11">
      <c r="A15" s="125"/>
      <c r="B15" s="126"/>
      <c r="C15" s="127"/>
      <c r="D15" s="127"/>
      <c r="E15" s="127"/>
      <c r="F15" s="128"/>
      <c r="G15" s="126"/>
      <c r="H15" s="128"/>
      <c r="I15" s="126"/>
      <c r="J15" s="126"/>
      <c r="K15" s="126"/>
    </row>
    <row r="16" ht="323" customHeight="1" spans="1:11">
      <c r="A16" s="125">
        <v>10</v>
      </c>
      <c r="B16" s="126" t="s">
        <v>1136</v>
      </c>
      <c r="C16" s="127"/>
      <c r="D16" s="127"/>
      <c r="E16" s="127" t="s">
        <v>19</v>
      </c>
      <c r="F16" s="128"/>
      <c r="G16" s="126"/>
      <c r="H16" s="128" t="s">
        <v>1137</v>
      </c>
      <c r="I16" s="126" t="s">
        <v>1138</v>
      </c>
      <c r="J16" s="126" t="s">
        <v>1110</v>
      </c>
      <c r="K16" s="126" t="s">
        <v>1111</v>
      </c>
    </row>
    <row r="17" ht="323" customHeight="1" spans="1:11">
      <c r="A17" s="125">
        <v>11</v>
      </c>
      <c r="B17" s="126" t="s">
        <v>1139</v>
      </c>
      <c r="C17" s="127"/>
      <c r="D17" s="127"/>
      <c r="E17" s="127" t="s">
        <v>19</v>
      </c>
      <c r="F17" s="128"/>
      <c r="G17" s="126"/>
      <c r="H17" s="128" t="s">
        <v>1140</v>
      </c>
      <c r="I17" s="126" t="s">
        <v>1141</v>
      </c>
      <c r="J17" s="126" t="s">
        <v>1110</v>
      </c>
      <c r="K17" s="126" t="s">
        <v>1111</v>
      </c>
    </row>
    <row r="18" ht="330" customHeight="1" spans="1:11">
      <c r="A18" s="125">
        <v>12</v>
      </c>
      <c r="B18" s="126" t="s">
        <v>1142</v>
      </c>
      <c r="C18" s="127"/>
      <c r="D18" s="127"/>
      <c r="E18" s="127" t="s">
        <v>19</v>
      </c>
      <c r="F18" s="128"/>
      <c r="G18" s="126"/>
      <c r="H18" s="128" t="s">
        <v>1143</v>
      </c>
      <c r="I18" s="126" t="s">
        <v>1144</v>
      </c>
      <c r="J18" s="126" t="s">
        <v>1110</v>
      </c>
      <c r="K18" s="126" t="s">
        <v>1111</v>
      </c>
    </row>
    <row r="19" ht="320" customHeight="1" spans="1:11">
      <c r="A19" s="125">
        <v>13</v>
      </c>
      <c r="B19" s="126" t="s">
        <v>1145</v>
      </c>
      <c r="C19" s="127"/>
      <c r="D19" s="127"/>
      <c r="E19" s="127" t="s">
        <v>19</v>
      </c>
      <c r="F19" s="128"/>
      <c r="G19" s="126"/>
      <c r="H19" s="128" t="s">
        <v>1146</v>
      </c>
      <c r="I19" s="126" t="s">
        <v>1147</v>
      </c>
      <c r="J19" s="126" t="s">
        <v>1110</v>
      </c>
      <c r="K19" s="126" t="s">
        <v>1111</v>
      </c>
    </row>
    <row r="20" ht="330" customHeight="1" spans="1:11">
      <c r="A20" s="125">
        <v>14</v>
      </c>
      <c r="B20" s="126" t="s">
        <v>1148</v>
      </c>
      <c r="C20" s="127"/>
      <c r="D20" s="127"/>
      <c r="E20" s="127" t="s">
        <v>19</v>
      </c>
      <c r="F20" s="128"/>
      <c r="G20" s="126"/>
      <c r="H20" s="128" t="s">
        <v>1149</v>
      </c>
      <c r="I20" s="126" t="s">
        <v>1150</v>
      </c>
      <c r="J20" s="126" t="s">
        <v>1110</v>
      </c>
      <c r="K20" s="126" t="s">
        <v>1111</v>
      </c>
    </row>
    <row r="21" ht="315" customHeight="1" spans="1:11">
      <c r="A21" s="125">
        <v>15</v>
      </c>
      <c r="B21" s="126" t="s">
        <v>1151</v>
      </c>
      <c r="C21" s="127"/>
      <c r="D21" s="127"/>
      <c r="E21" s="127" t="s">
        <v>19</v>
      </c>
      <c r="F21" s="131"/>
      <c r="G21" s="127"/>
      <c r="H21" s="128" t="s">
        <v>1137</v>
      </c>
      <c r="I21" s="126" t="s">
        <v>1138</v>
      </c>
      <c r="J21" s="126" t="s">
        <v>1110</v>
      </c>
      <c r="K21" s="126" t="s">
        <v>1111</v>
      </c>
    </row>
    <row r="22" ht="330" customHeight="1" spans="1:11">
      <c r="A22" s="125">
        <v>16</v>
      </c>
      <c r="B22" s="126" t="s">
        <v>73</v>
      </c>
      <c r="C22" s="127"/>
      <c r="D22" s="127"/>
      <c r="E22" s="127" t="s">
        <v>19</v>
      </c>
      <c r="F22" s="131"/>
      <c r="G22" s="127"/>
      <c r="H22" s="128" t="s">
        <v>1143</v>
      </c>
      <c r="I22" s="126" t="s">
        <v>1144</v>
      </c>
      <c r="J22" s="126" t="s">
        <v>1110</v>
      </c>
      <c r="K22" s="126" t="s">
        <v>1111</v>
      </c>
    </row>
    <row r="23" ht="321" customHeight="1" spans="1:11">
      <c r="A23" s="125">
        <v>17</v>
      </c>
      <c r="B23" s="126" t="s">
        <v>76</v>
      </c>
      <c r="C23" s="127"/>
      <c r="D23" s="127"/>
      <c r="E23" s="127" t="s">
        <v>19</v>
      </c>
      <c r="F23" s="131"/>
      <c r="G23" s="127"/>
      <c r="H23" s="128" t="s">
        <v>1143</v>
      </c>
      <c r="I23" s="126" t="s">
        <v>1144</v>
      </c>
      <c r="J23" s="126" t="s">
        <v>1110</v>
      </c>
      <c r="K23" s="126" t="s">
        <v>1111</v>
      </c>
    </row>
    <row r="24" ht="49" customHeight="1" spans="1:11">
      <c r="A24" s="125">
        <v>18</v>
      </c>
      <c r="B24" s="126" t="s">
        <v>79</v>
      </c>
      <c r="C24" s="126"/>
      <c r="D24" s="126"/>
      <c r="E24" s="127" t="s">
        <v>19</v>
      </c>
      <c r="F24" s="129"/>
      <c r="G24" s="130"/>
      <c r="H24" s="128" t="s">
        <v>1152</v>
      </c>
      <c r="I24" s="126" t="s">
        <v>1153</v>
      </c>
      <c r="J24" s="128" t="s">
        <v>1154</v>
      </c>
      <c r="K24" s="126" t="s">
        <v>1155</v>
      </c>
    </row>
    <row r="25" ht="65" customHeight="1" spans="1:11">
      <c r="A25" s="125">
        <v>19</v>
      </c>
      <c r="B25" s="126" t="s">
        <v>83</v>
      </c>
      <c r="C25" s="126"/>
      <c r="D25" s="126"/>
      <c r="E25" s="127" t="s">
        <v>19</v>
      </c>
      <c r="F25" s="129"/>
      <c r="G25" s="130"/>
      <c r="H25" s="128" t="s">
        <v>1156</v>
      </c>
      <c r="I25" s="126" t="s">
        <v>1157</v>
      </c>
      <c r="J25" s="132"/>
      <c r="K25" s="132"/>
    </row>
    <row r="26" customHeight="1" spans="1:11">
      <c r="A26" s="125">
        <v>20</v>
      </c>
      <c r="B26" s="126" t="s">
        <v>87</v>
      </c>
      <c r="C26" s="126"/>
      <c r="D26" s="126"/>
      <c r="E26" s="127" t="s">
        <v>89</v>
      </c>
      <c r="F26" s="133"/>
      <c r="G26" s="134"/>
      <c r="H26" s="128" t="s">
        <v>1158</v>
      </c>
      <c r="I26" s="126" t="s">
        <v>1159</v>
      </c>
      <c r="J26" s="132"/>
      <c r="K26" s="132"/>
    </row>
    <row r="27" ht="77" customHeight="1" spans="1:11">
      <c r="A27" s="125">
        <v>21</v>
      </c>
      <c r="B27" s="126" t="s">
        <v>92</v>
      </c>
      <c r="C27" s="126"/>
      <c r="D27" s="126"/>
      <c r="E27" s="127" t="s">
        <v>95</v>
      </c>
      <c r="F27" s="129"/>
      <c r="G27" s="130"/>
      <c r="H27" s="128" t="s">
        <v>1160</v>
      </c>
      <c r="I27" s="126" t="s">
        <v>1161</v>
      </c>
      <c r="J27" s="132"/>
      <c r="K27" s="132"/>
    </row>
    <row r="28" customHeight="1" spans="1:11">
      <c r="A28" s="125">
        <v>22</v>
      </c>
      <c r="B28" s="126" t="s">
        <v>97</v>
      </c>
      <c r="C28" s="126"/>
      <c r="D28" s="126"/>
      <c r="E28" s="127" t="s">
        <v>95</v>
      </c>
      <c r="F28" s="129"/>
      <c r="G28" s="130"/>
      <c r="H28" s="132"/>
      <c r="I28" s="132"/>
      <c r="J28" s="132"/>
      <c r="K28" s="132"/>
    </row>
    <row r="29" ht="94" customHeight="1" spans="1:11">
      <c r="A29" s="125">
        <v>23</v>
      </c>
      <c r="B29" s="126" t="s">
        <v>101</v>
      </c>
      <c r="C29" s="126"/>
      <c r="D29" s="126"/>
      <c r="E29" s="127" t="s">
        <v>104</v>
      </c>
      <c r="F29" s="129"/>
      <c r="G29" s="130"/>
      <c r="H29" s="126" t="s">
        <v>1162</v>
      </c>
      <c r="I29" s="126" t="s">
        <v>1163</v>
      </c>
      <c r="J29" s="126" t="s">
        <v>1164</v>
      </c>
      <c r="K29" s="126" t="s">
        <v>1165</v>
      </c>
    </row>
    <row r="30" ht="41" customHeight="1" spans="1:11">
      <c r="A30" s="125">
        <v>24</v>
      </c>
      <c r="B30" s="126" t="s">
        <v>107</v>
      </c>
      <c r="C30" s="126"/>
      <c r="D30" s="126"/>
      <c r="E30" s="127" t="s">
        <v>111</v>
      </c>
      <c r="F30" s="129"/>
      <c r="G30" s="130"/>
      <c r="H30" s="132"/>
      <c r="I30" s="132"/>
      <c r="J30" s="132"/>
      <c r="K30" s="132"/>
    </row>
    <row r="31" ht="42" customHeight="1" spans="1:11">
      <c r="A31" s="125">
        <v>25</v>
      </c>
      <c r="B31" s="126" t="s">
        <v>116</v>
      </c>
      <c r="C31" s="126"/>
      <c r="D31" s="126"/>
      <c r="E31" s="125" t="s">
        <v>119</v>
      </c>
      <c r="F31" s="129"/>
      <c r="G31" s="130"/>
      <c r="H31" s="132" t="s">
        <v>1166</v>
      </c>
      <c r="I31" s="132" t="s">
        <v>1167</v>
      </c>
      <c r="J31" s="132"/>
      <c r="K31" s="132"/>
    </row>
    <row r="32" ht="37" customHeight="1" spans="1:11">
      <c r="A32" s="125">
        <v>26</v>
      </c>
      <c r="B32" s="126" t="s">
        <v>121</v>
      </c>
      <c r="C32" s="126"/>
      <c r="D32" s="126"/>
      <c r="E32" s="127" t="s">
        <v>119</v>
      </c>
      <c r="F32" s="135" t="s">
        <v>785</v>
      </c>
      <c r="G32" s="135" t="s">
        <v>786</v>
      </c>
      <c r="H32" s="128" t="s">
        <v>1168</v>
      </c>
      <c r="I32" s="126" t="s">
        <v>1169</v>
      </c>
      <c r="J32" s="132"/>
      <c r="K32" s="132"/>
    </row>
    <row r="33" ht="40" customHeight="1" spans="1:11">
      <c r="A33" s="125">
        <v>27</v>
      </c>
      <c r="B33" s="126" t="s">
        <v>125</v>
      </c>
      <c r="C33" s="126"/>
      <c r="D33" s="126"/>
      <c r="E33" s="127" t="s">
        <v>104</v>
      </c>
      <c r="F33" s="135" t="s">
        <v>787</v>
      </c>
      <c r="G33" s="135" t="s">
        <v>788</v>
      </c>
      <c r="H33" s="128" t="s">
        <v>1170</v>
      </c>
      <c r="I33" s="126" t="s">
        <v>1171</v>
      </c>
      <c r="J33" s="132"/>
      <c r="K33" s="132"/>
    </row>
    <row r="34" ht="120" customHeight="1" spans="1:11">
      <c r="A34" s="125">
        <v>28</v>
      </c>
      <c r="B34" s="126" t="s">
        <v>129</v>
      </c>
      <c r="C34" s="126" t="s">
        <v>1172</v>
      </c>
      <c r="D34" s="126"/>
      <c r="E34" s="127" t="s">
        <v>119</v>
      </c>
      <c r="F34" s="129" t="s">
        <v>1173</v>
      </c>
      <c r="G34" s="130" t="s">
        <v>1174</v>
      </c>
      <c r="H34" s="128" t="s">
        <v>1175</v>
      </c>
      <c r="I34" s="126" t="s">
        <v>1176</v>
      </c>
      <c r="J34" s="126" t="s">
        <v>1177</v>
      </c>
      <c r="K34" s="126" t="s">
        <v>1178</v>
      </c>
    </row>
    <row r="35" ht="46" customHeight="1" spans="1:11">
      <c r="A35" s="125">
        <v>29</v>
      </c>
      <c r="B35" s="126" t="s">
        <v>137</v>
      </c>
      <c r="C35" s="126" t="s">
        <v>1172</v>
      </c>
      <c r="D35" s="126"/>
      <c r="E35" s="127" t="s">
        <v>119</v>
      </c>
      <c r="F35" s="129" t="s">
        <v>1179</v>
      </c>
      <c r="G35" s="130" t="s">
        <v>1180</v>
      </c>
      <c r="H35" s="128" t="s">
        <v>1181</v>
      </c>
      <c r="I35" s="126" t="s">
        <v>1182</v>
      </c>
      <c r="J35" s="126"/>
      <c r="K35" s="126"/>
    </row>
    <row r="36" ht="113" customHeight="1" spans="1:11">
      <c r="A36" s="125">
        <v>30</v>
      </c>
      <c r="B36" s="126" t="s">
        <v>144</v>
      </c>
      <c r="C36" s="126"/>
      <c r="D36" s="126"/>
      <c r="E36" s="127" t="s">
        <v>119</v>
      </c>
      <c r="F36" s="129" t="s">
        <v>1183</v>
      </c>
      <c r="G36" s="130" t="s">
        <v>1184</v>
      </c>
      <c r="H36" s="128" t="s">
        <v>1185</v>
      </c>
      <c r="I36" s="126" t="s">
        <v>1186</v>
      </c>
      <c r="J36" s="126"/>
      <c r="K36" s="126"/>
    </row>
    <row r="37" ht="126" customHeight="1" spans="1:11">
      <c r="A37" s="125">
        <v>31</v>
      </c>
      <c r="B37" s="126" t="s">
        <v>148</v>
      </c>
      <c r="C37" s="126" t="s">
        <v>1172</v>
      </c>
      <c r="D37" s="126"/>
      <c r="E37" s="127" t="s">
        <v>152</v>
      </c>
      <c r="F37" s="129" t="s">
        <v>1187</v>
      </c>
      <c r="G37" s="130" t="s">
        <v>1188</v>
      </c>
      <c r="H37" s="128" t="s">
        <v>1189</v>
      </c>
      <c r="I37" s="126" t="s">
        <v>1190</v>
      </c>
      <c r="J37" s="126" t="s">
        <v>1191</v>
      </c>
      <c r="K37" s="126" t="s">
        <v>1192</v>
      </c>
    </row>
    <row r="38" s="111" customFormat="1" ht="34" customHeight="1" spans="1:11">
      <c r="A38" s="125"/>
      <c r="B38" s="126"/>
      <c r="C38" s="126" t="s">
        <v>1193</v>
      </c>
      <c r="D38" s="136"/>
      <c r="E38" s="127" t="s">
        <v>152</v>
      </c>
      <c r="F38" s="129"/>
      <c r="G38" s="130"/>
      <c r="H38" s="128"/>
      <c r="I38" s="126"/>
      <c r="J38" s="126" t="s">
        <v>1194</v>
      </c>
      <c r="K38" s="126" t="s">
        <v>1195</v>
      </c>
    </row>
    <row r="39" ht="65" customHeight="1" spans="1:11">
      <c r="A39" s="125">
        <v>32</v>
      </c>
      <c r="B39" s="126" t="s">
        <v>161</v>
      </c>
      <c r="C39" s="126"/>
      <c r="D39" s="126"/>
      <c r="E39" s="127" t="s">
        <v>152</v>
      </c>
      <c r="F39" s="129" t="s">
        <v>1196</v>
      </c>
      <c r="G39" s="130" t="s">
        <v>1197</v>
      </c>
      <c r="H39" s="132"/>
      <c r="I39" s="132"/>
      <c r="J39" s="132"/>
      <c r="K39" s="132"/>
    </row>
    <row r="40" ht="39" customHeight="1" spans="1:11">
      <c r="A40" s="125"/>
      <c r="B40" s="126"/>
      <c r="C40" s="126"/>
      <c r="D40" s="126" t="s">
        <v>164</v>
      </c>
      <c r="E40" s="127" t="s">
        <v>152</v>
      </c>
      <c r="F40" s="129"/>
      <c r="G40" s="130"/>
      <c r="H40" s="132"/>
      <c r="I40" s="132"/>
      <c r="J40" s="132"/>
      <c r="K40" s="132"/>
    </row>
    <row r="41" ht="229" customHeight="1" spans="1:11">
      <c r="A41" s="125">
        <v>33</v>
      </c>
      <c r="B41" s="126" t="s">
        <v>169</v>
      </c>
      <c r="C41" s="126" t="s">
        <v>1172</v>
      </c>
      <c r="D41" s="126"/>
      <c r="E41" s="127" t="s">
        <v>152</v>
      </c>
      <c r="F41" s="129" t="s">
        <v>1198</v>
      </c>
      <c r="G41" s="130" t="s">
        <v>1199</v>
      </c>
      <c r="H41" s="128" t="s">
        <v>1200</v>
      </c>
      <c r="I41" s="126" t="s">
        <v>1201</v>
      </c>
      <c r="J41" s="126" t="s">
        <v>1202</v>
      </c>
      <c r="K41" s="126" t="s">
        <v>1203</v>
      </c>
    </row>
    <row r="42" ht="58" customHeight="1" spans="1:11">
      <c r="A42" s="125"/>
      <c r="B42" s="126"/>
      <c r="C42" s="126" t="s">
        <v>1193</v>
      </c>
      <c r="D42" s="126"/>
      <c r="E42" s="127" t="s">
        <v>152</v>
      </c>
      <c r="F42" s="129"/>
      <c r="G42" s="130"/>
      <c r="H42" s="128" t="s">
        <v>1204</v>
      </c>
      <c r="I42" s="126" t="s">
        <v>1205</v>
      </c>
      <c r="J42" s="126" t="s">
        <v>1202</v>
      </c>
      <c r="K42" s="126" t="s">
        <v>1203</v>
      </c>
    </row>
    <row r="43" ht="54" customHeight="1" spans="1:11">
      <c r="A43" s="125"/>
      <c r="B43" s="126"/>
      <c r="C43" s="126"/>
      <c r="D43" s="126" t="s">
        <v>172</v>
      </c>
      <c r="E43" s="127" t="s">
        <v>152</v>
      </c>
      <c r="F43" s="129"/>
      <c r="G43" s="130"/>
      <c r="H43" s="132"/>
      <c r="I43" s="132"/>
      <c r="J43" s="132"/>
      <c r="K43" s="132"/>
    </row>
    <row r="44" ht="58" customHeight="1" spans="1:11">
      <c r="A44" s="125">
        <v>34</v>
      </c>
      <c r="B44" s="126" t="s">
        <v>183</v>
      </c>
      <c r="C44" s="126"/>
      <c r="D44" s="126"/>
      <c r="E44" s="127" t="s">
        <v>152</v>
      </c>
      <c r="F44" s="129" t="s">
        <v>1206</v>
      </c>
      <c r="G44" s="130" t="s">
        <v>1207</v>
      </c>
      <c r="H44" s="128" t="s">
        <v>1208</v>
      </c>
      <c r="I44" s="126" t="s">
        <v>1209</v>
      </c>
      <c r="J44" s="126" t="s">
        <v>1202</v>
      </c>
      <c r="K44" s="126" t="s">
        <v>1203</v>
      </c>
    </row>
    <row r="45" ht="39" customHeight="1" spans="1:11">
      <c r="A45" s="125">
        <v>35</v>
      </c>
      <c r="B45" s="126" t="s">
        <v>187</v>
      </c>
      <c r="C45" s="126"/>
      <c r="D45" s="126"/>
      <c r="E45" s="127" t="s">
        <v>152</v>
      </c>
      <c r="F45" s="137" t="s">
        <v>911</v>
      </c>
      <c r="G45" s="137" t="s">
        <v>912</v>
      </c>
      <c r="H45" s="128" t="s">
        <v>1210</v>
      </c>
      <c r="I45" s="126" t="s">
        <v>912</v>
      </c>
      <c r="J45" s="126" t="s">
        <v>1202</v>
      </c>
      <c r="K45" s="126" t="s">
        <v>1203</v>
      </c>
    </row>
    <row r="46" ht="43" customHeight="1" spans="1:11">
      <c r="A46" s="125"/>
      <c r="B46" s="126"/>
      <c r="C46" s="126" t="s">
        <v>1211</v>
      </c>
      <c r="D46" s="126"/>
      <c r="E46" s="127" t="s">
        <v>152</v>
      </c>
      <c r="F46" s="137" t="s">
        <v>911</v>
      </c>
      <c r="G46" s="137" t="s">
        <v>912</v>
      </c>
      <c r="H46" s="132"/>
      <c r="I46" s="132"/>
      <c r="J46" s="132"/>
      <c r="K46" s="132"/>
    </row>
    <row r="47" ht="42" customHeight="1" spans="1:11">
      <c r="A47" s="125">
        <v>36</v>
      </c>
      <c r="B47" s="126" t="s">
        <v>195</v>
      </c>
      <c r="C47" s="126"/>
      <c r="D47" s="126"/>
      <c r="E47" s="127" t="s">
        <v>152</v>
      </c>
      <c r="F47" s="137" t="s">
        <v>915</v>
      </c>
      <c r="G47" s="137" t="s">
        <v>916</v>
      </c>
      <c r="H47" s="128" t="s">
        <v>1212</v>
      </c>
      <c r="I47" s="126" t="s">
        <v>1213</v>
      </c>
      <c r="J47" s="126" t="s">
        <v>1202</v>
      </c>
      <c r="K47" s="126" t="s">
        <v>1203</v>
      </c>
    </row>
    <row r="48" ht="40" customHeight="1" spans="1:11">
      <c r="A48" s="125">
        <v>37</v>
      </c>
      <c r="B48" s="128" t="s">
        <v>202</v>
      </c>
      <c r="C48" s="126"/>
      <c r="D48" s="126"/>
      <c r="E48" s="127" t="s">
        <v>152</v>
      </c>
      <c r="F48" s="129"/>
      <c r="G48" s="130"/>
      <c r="H48" s="128" t="s">
        <v>1214</v>
      </c>
      <c r="I48" s="126" t="s">
        <v>1215</v>
      </c>
      <c r="J48" s="126" t="s">
        <v>1202</v>
      </c>
      <c r="K48" s="126" t="s">
        <v>1203</v>
      </c>
    </row>
    <row r="49" ht="54" customHeight="1" spans="1:11">
      <c r="A49" s="125"/>
      <c r="B49" s="128"/>
      <c r="C49" s="126"/>
      <c r="D49" s="130" t="s">
        <v>205</v>
      </c>
      <c r="E49" s="127" t="s">
        <v>152</v>
      </c>
      <c r="F49" s="137" t="s">
        <v>917</v>
      </c>
      <c r="G49" s="137" t="s">
        <v>918</v>
      </c>
      <c r="H49" s="128" t="s">
        <v>1216</v>
      </c>
      <c r="I49" s="126" t="s">
        <v>918</v>
      </c>
      <c r="J49" s="126" t="s">
        <v>1202</v>
      </c>
      <c r="K49" s="126" t="s">
        <v>1203</v>
      </c>
    </row>
    <row r="50" s="112" customFormat="1" ht="76" customHeight="1" spans="1:11">
      <c r="A50" s="125">
        <v>38</v>
      </c>
      <c r="B50" s="126" t="s">
        <v>213</v>
      </c>
      <c r="C50" s="126"/>
      <c r="D50" s="126"/>
      <c r="E50" s="127" t="s">
        <v>152</v>
      </c>
      <c r="F50" s="129" t="s">
        <v>1217</v>
      </c>
      <c r="G50" s="130" t="s">
        <v>1218</v>
      </c>
      <c r="H50" s="126" t="s">
        <v>1219</v>
      </c>
      <c r="I50" s="126" t="s">
        <v>1220</v>
      </c>
      <c r="J50" s="126" t="s">
        <v>1221</v>
      </c>
      <c r="K50" s="126" t="s">
        <v>1222</v>
      </c>
    </row>
    <row r="51" ht="93" customHeight="1" spans="1:11">
      <c r="A51" s="125"/>
      <c r="B51" s="126"/>
      <c r="C51" s="126" t="s">
        <v>1223</v>
      </c>
      <c r="D51" s="126"/>
      <c r="E51" s="127" t="s">
        <v>152</v>
      </c>
      <c r="F51" s="129"/>
      <c r="G51" s="130"/>
      <c r="H51" s="126" t="s">
        <v>1219</v>
      </c>
      <c r="I51" s="126" t="s">
        <v>1220</v>
      </c>
      <c r="J51" s="126" t="s">
        <v>1221</v>
      </c>
      <c r="K51" s="126" t="s">
        <v>1222</v>
      </c>
    </row>
    <row r="52" ht="41" customHeight="1" spans="1:11">
      <c r="A52" s="125">
        <v>39</v>
      </c>
      <c r="B52" s="126" t="s">
        <v>225</v>
      </c>
      <c r="C52" s="126"/>
      <c r="D52" s="126"/>
      <c r="E52" s="127" t="s">
        <v>119</v>
      </c>
      <c r="F52" s="129" t="s">
        <v>803</v>
      </c>
      <c r="G52" s="130" t="s">
        <v>804</v>
      </c>
      <c r="H52" s="128" t="s">
        <v>1224</v>
      </c>
      <c r="I52" s="126" t="s">
        <v>1225</v>
      </c>
      <c r="J52" s="128" t="s">
        <v>1226</v>
      </c>
      <c r="K52" s="126" t="s">
        <v>1227</v>
      </c>
    </row>
    <row r="53" ht="41" customHeight="1" spans="1:11">
      <c r="A53" s="125"/>
      <c r="B53" s="126"/>
      <c r="C53" s="126" t="s">
        <v>1228</v>
      </c>
      <c r="D53" s="126"/>
      <c r="E53" s="127" t="s">
        <v>119</v>
      </c>
      <c r="F53" s="129" t="s">
        <v>805</v>
      </c>
      <c r="G53" s="130" t="s">
        <v>806</v>
      </c>
      <c r="H53" s="128" t="s">
        <v>1229</v>
      </c>
      <c r="I53" s="126" t="s">
        <v>1230</v>
      </c>
      <c r="J53" s="128"/>
      <c r="K53" s="126"/>
    </row>
    <row r="54" ht="38" customHeight="1" spans="1:11">
      <c r="A54" s="125">
        <v>40</v>
      </c>
      <c r="B54" s="126" t="s">
        <v>233</v>
      </c>
      <c r="C54" s="126"/>
      <c r="D54" s="126"/>
      <c r="E54" s="127" t="s">
        <v>119</v>
      </c>
      <c r="F54" s="129"/>
      <c r="G54" s="130"/>
      <c r="H54" s="128" t="s">
        <v>1231</v>
      </c>
      <c r="I54" s="126" t="s">
        <v>1232</v>
      </c>
      <c r="J54" s="126"/>
      <c r="K54" s="126"/>
    </row>
    <row r="55" customHeight="1" spans="1:11">
      <c r="A55" s="125"/>
      <c r="B55" s="126"/>
      <c r="C55" s="126" t="s">
        <v>1233</v>
      </c>
      <c r="D55" s="126"/>
      <c r="E55" s="127" t="s">
        <v>119</v>
      </c>
      <c r="F55" s="129"/>
      <c r="G55" s="130"/>
      <c r="H55" s="132"/>
      <c r="I55" s="132"/>
      <c r="J55" s="132"/>
      <c r="K55" s="132"/>
    </row>
    <row r="56" ht="179" customHeight="1" spans="1:11">
      <c r="A56" s="125">
        <v>41</v>
      </c>
      <c r="B56" s="126" t="s">
        <v>240</v>
      </c>
      <c r="C56" s="126" t="s">
        <v>1172</v>
      </c>
      <c r="D56" s="126"/>
      <c r="E56" s="127" t="s">
        <v>119</v>
      </c>
      <c r="F56" s="129" t="s">
        <v>1234</v>
      </c>
      <c r="G56" s="130" t="s">
        <v>1235</v>
      </c>
      <c r="H56" s="128" t="s">
        <v>1236</v>
      </c>
      <c r="I56" s="126" t="s">
        <v>1237</v>
      </c>
      <c r="J56" s="126" t="s">
        <v>1238</v>
      </c>
      <c r="K56" s="126" t="s">
        <v>1239</v>
      </c>
    </row>
    <row r="57" ht="58" customHeight="1" spans="1:11">
      <c r="A57" s="125"/>
      <c r="B57" s="126"/>
      <c r="C57" s="126" t="s">
        <v>1240</v>
      </c>
      <c r="D57" s="126"/>
      <c r="E57" s="127" t="s">
        <v>119</v>
      </c>
      <c r="F57" s="129"/>
      <c r="G57" s="130"/>
      <c r="H57" s="126"/>
      <c r="I57" s="126"/>
      <c r="J57" s="126"/>
      <c r="K57" s="126"/>
    </row>
    <row r="58" ht="40" customHeight="1" spans="1:11">
      <c r="A58" s="125"/>
      <c r="B58" s="126"/>
      <c r="C58" s="126" t="s">
        <v>1241</v>
      </c>
      <c r="D58" s="126"/>
      <c r="E58" s="127" t="s">
        <v>119</v>
      </c>
      <c r="F58" s="129" t="s">
        <v>874</v>
      </c>
      <c r="G58" s="130" t="s">
        <v>875</v>
      </c>
      <c r="H58" s="128"/>
      <c r="I58" s="126"/>
      <c r="J58" s="126"/>
      <c r="K58" s="126"/>
    </row>
    <row r="59" ht="70" customHeight="1" spans="1:11">
      <c r="A59" s="125"/>
      <c r="B59" s="126"/>
      <c r="C59" s="126" t="s">
        <v>1242</v>
      </c>
      <c r="D59" s="126"/>
      <c r="E59" s="127" t="s">
        <v>119</v>
      </c>
      <c r="F59" s="129" t="s">
        <v>1243</v>
      </c>
      <c r="G59" s="130" t="s">
        <v>1244</v>
      </c>
      <c r="H59" s="128"/>
      <c r="I59" s="126"/>
      <c r="J59" s="126" t="s">
        <v>1245</v>
      </c>
      <c r="K59" s="126" t="s">
        <v>1246</v>
      </c>
    </row>
    <row r="60" ht="105" customHeight="1" spans="1:11">
      <c r="A60" s="125">
        <v>42</v>
      </c>
      <c r="B60" s="126" t="s">
        <v>258</v>
      </c>
      <c r="C60" s="126"/>
      <c r="D60" s="126"/>
      <c r="E60" s="127" t="s">
        <v>119</v>
      </c>
      <c r="F60" s="129" t="s">
        <v>1247</v>
      </c>
      <c r="G60" s="130" t="s">
        <v>1248</v>
      </c>
      <c r="H60" s="126" t="s">
        <v>1249</v>
      </c>
      <c r="I60" s="126" t="s">
        <v>1250</v>
      </c>
      <c r="J60" s="126" t="s">
        <v>1251</v>
      </c>
      <c r="K60" s="126" t="s">
        <v>1252</v>
      </c>
    </row>
    <row r="61" customHeight="1" spans="1:11">
      <c r="A61" s="125"/>
      <c r="B61" s="126"/>
      <c r="C61" s="126" t="s">
        <v>1253</v>
      </c>
      <c r="D61" s="126"/>
      <c r="E61" s="127" t="s">
        <v>119</v>
      </c>
      <c r="F61" s="129"/>
      <c r="G61" s="130"/>
      <c r="H61" s="132"/>
      <c r="I61" s="132"/>
      <c r="J61" s="132"/>
      <c r="K61" s="132"/>
    </row>
    <row r="62" customHeight="1" spans="1:11">
      <c r="A62" s="125">
        <v>43</v>
      </c>
      <c r="B62" s="126" t="s">
        <v>267</v>
      </c>
      <c r="C62" s="126"/>
      <c r="D62" s="126"/>
      <c r="E62" s="127" t="s">
        <v>119</v>
      </c>
      <c r="F62" s="129"/>
      <c r="G62" s="130" t="s">
        <v>926</v>
      </c>
      <c r="H62" s="128" t="s">
        <v>1254</v>
      </c>
      <c r="I62" s="126" t="s">
        <v>1255</v>
      </c>
      <c r="J62" s="126" t="s">
        <v>1256</v>
      </c>
      <c r="K62" s="126" t="s">
        <v>1257</v>
      </c>
    </row>
    <row r="63" ht="33" customHeight="1" spans="1:11">
      <c r="A63" s="125">
        <v>44</v>
      </c>
      <c r="B63" s="126" t="s">
        <v>271</v>
      </c>
      <c r="C63" s="126"/>
      <c r="D63" s="126"/>
      <c r="E63" s="127" t="s">
        <v>119</v>
      </c>
      <c r="F63" s="129" t="s">
        <v>927</v>
      </c>
      <c r="G63" s="130" t="s">
        <v>928</v>
      </c>
      <c r="H63" s="128" t="s">
        <v>1258</v>
      </c>
      <c r="I63" s="126" t="s">
        <v>1259</v>
      </c>
      <c r="J63" s="126"/>
      <c r="K63" s="126"/>
    </row>
    <row r="64" ht="80" customHeight="1" spans="1:11">
      <c r="A64" s="125">
        <v>45</v>
      </c>
      <c r="B64" s="126" t="s">
        <v>275</v>
      </c>
      <c r="C64" s="126"/>
      <c r="D64" s="126"/>
      <c r="E64" s="127" t="s">
        <v>119</v>
      </c>
      <c r="F64" s="129" t="s">
        <v>1260</v>
      </c>
      <c r="G64" s="130" t="s">
        <v>1261</v>
      </c>
      <c r="H64" s="128" t="s">
        <v>1262</v>
      </c>
      <c r="I64" s="126" t="s">
        <v>1263</v>
      </c>
      <c r="J64" s="126"/>
      <c r="K64" s="126"/>
    </row>
    <row r="65" ht="54" customHeight="1" spans="1:11">
      <c r="A65" s="125">
        <v>46</v>
      </c>
      <c r="B65" s="126" t="s">
        <v>279</v>
      </c>
      <c r="C65" s="126"/>
      <c r="D65" s="126"/>
      <c r="E65" s="127" t="s">
        <v>119</v>
      </c>
      <c r="F65" s="129" t="s">
        <v>1026</v>
      </c>
      <c r="G65" s="130" t="s">
        <v>1027</v>
      </c>
      <c r="H65" s="126" t="s">
        <v>1264</v>
      </c>
      <c r="I65" s="126" t="s">
        <v>1265</v>
      </c>
      <c r="J65" s="126" t="s">
        <v>1266</v>
      </c>
      <c r="K65" s="126" t="s">
        <v>1267</v>
      </c>
    </row>
    <row r="66" ht="43" customHeight="1" spans="1:11">
      <c r="A66" s="125"/>
      <c r="B66" s="126"/>
      <c r="C66" s="126"/>
      <c r="D66" s="126" t="s">
        <v>282</v>
      </c>
      <c r="E66" s="127" t="s">
        <v>119</v>
      </c>
      <c r="F66" s="129"/>
      <c r="G66" s="130"/>
      <c r="H66" s="132" t="s">
        <v>1268</v>
      </c>
      <c r="I66" s="132" t="s">
        <v>1269</v>
      </c>
      <c r="J66" s="132"/>
      <c r="K66" s="132"/>
    </row>
    <row r="67" ht="39" customHeight="1" spans="1:11">
      <c r="A67" s="125">
        <v>47</v>
      </c>
      <c r="B67" s="128" t="s">
        <v>288</v>
      </c>
      <c r="C67" s="126"/>
      <c r="D67" s="126"/>
      <c r="E67" s="127" t="s">
        <v>104</v>
      </c>
      <c r="F67" s="129"/>
      <c r="G67" s="130"/>
      <c r="H67" s="126" t="s">
        <v>1270</v>
      </c>
      <c r="I67" s="126" t="s">
        <v>1271</v>
      </c>
      <c r="J67" s="126" t="s">
        <v>1266</v>
      </c>
      <c r="K67" s="126" t="s">
        <v>1267</v>
      </c>
    </row>
    <row r="68" ht="63" customHeight="1" spans="1:11">
      <c r="A68" s="125"/>
      <c r="B68" s="128"/>
      <c r="C68" s="126"/>
      <c r="D68" s="126" t="s">
        <v>291</v>
      </c>
      <c r="E68" s="127" t="s">
        <v>104</v>
      </c>
      <c r="F68" s="129"/>
      <c r="G68" s="130"/>
      <c r="H68" s="126" t="s">
        <v>1272</v>
      </c>
      <c r="I68" s="126" t="s">
        <v>1273</v>
      </c>
      <c r="J68" s="132"/>
      <c r="K68" s="132"/>
    </row>
    <row r="69" ht="44" customHeight="1" spans="1:11">
      <c r="A69" s="125">
        <v>48</v>
      </c>
      <c r="B69" s="126" t="s">
        <v>297</v>
      </c>
      <c r="C69" s="126"/>
      <c r="D69" s="126"/>
      <c r="E69" s="127" t="s">
        <v>119</v>
      </c>
      <c r="F69" s="129"/>
      <c r="G69" s="130"/>
      <c r="H69" s="128" t="s">
        <v>1274</v>
      </c>
      <c r="I69" s="126" t="s">
        <v>1275</v>
      </c>
      <c r="J69" s="126" t="s">
        <v>1276</v>
      </c>
      <c r="K69" s="126" t="s">
        <v>1277</v>
      </c>
    </row>
    <row r="70" ht="137" customHeight="1" spans="1:11">
      <c r="A70" s="125">
        <v>49</v>
      </c>
      <c r="B70" s="126" t="s">
        <v>301</v>
      </c>
      <c r="C70" s="126"/>
      <c r="D70" s="126"/>
      <c r="E70" s="127" t="s">
        <v>119</v>
      </c>
      <c r="F70" s="128" t="s">
        <v>1278</v>
      </c>
      <c r="G70" s="130" t="s">
        <v>1279</v>
      </c>
      <c r="H70" s="128" t="s">
        <v>1280</v>
      </c>
      <c r="I70" s="126" t="s">
        <v>1281</v>
      </c>
      <c r="J70" s="126" t="s">
        <v>1282</v>
      </c>
      <c r="K70" s="126" t="s">
        <v>1283</v>
      </c>
    </row>
    <row r="71" ht="90" customHeight="1" spans="1:11">
      <c r="A71" s="125"/>
      <c r="B71" s="126"/>
      <c r="C71" s="126" t="s">
        <v>1284</v>
      </c>
      <c r="D71" s="126"/>
      <c r="E71" s="127" t="s">
        <v>119</v>
      </c>
      <c r="F71" s="129" t="s">
        <v>952</v>
      </c>
      <c r="G71" s="130" t="s">
        <v>953</v>
      </c>
      <c r="H71" s="128" t="s">
        <v>1285</v>
      </c>
      <c r="I71" s="126" t="s">
        <v>1286</v>
      </c>
      <c r="J71" s="126" t="s">
        <v>1282</v>
      </c>
      <c r="K71" s="126" t="s">
        <v>1287</v>
      </c>
    </row>
    <row r="72" ht="71" customHeight="1" spans="1:11">
      <c r="A72" s="125">
        <v>50</v>
      </c>
      <c r="B72" s="126" t="s">
        <v>310</v>
      </c>
      <c r="C72" s="126"/>
      <c r="D72" s="126"/>
      <c r="E72" s="127" t="s">
        <v>119</v>
      </c>
      <c r="F72" s="129" t="s">
        <v>1288</v>
      </c>
      <c r="G72" s="130" t="s">
        <v>1289</v>
      </c>
      <c r="H72" s="128" t="s">
        <v>1290</v>
      </c>
      <c r="I72" s="126" t="s">
        <v>1291</v>
      </c>
      <c r="J72" s="126" t="s">
        <v>1282</v>
      </c>
      <c r="K72" s="126" t="s">
        <v>1287</v>
      </c>
    </row>
    <row r="73" ht="74" customHeight="1" spans="1:11">
      <c r="A73" s="125"/>
      <c r="B73" s="126"/>
      <c r="C73" s="126" t="s">
        <v>1292</v>
      </c>
      <c r="D73" s="126"/>
      <c r="E73" s="127" t="s">
        <v>119</v>
      </c>
      <c r="F73" s="129" t="s">
        <v>1293</v>
      </c>
      <c r="G73" s="130" t="s">
        <v>1294</v>
      </c>
      <c r="H73" s="128" t="s">
        <v>1295</v>
      </c>
      <c r="I73" s="126" t="s">
        <v>1296</v>
      </c>
      <c r="J73" s="126" t="s">
        <v>1282</v>
      </c>
      <c r="K73" s="126" t="s">
        <v>1287</v>
      </c>
    </row>
    <row r="74" customFormat="1" ht="56" customHeight="1" spans="1:11">
      <c r="A74" s="125"/>
      <c r="B74" s="126"/>
      <c r="C74" s="126"/>
      <c r="D74" s="126" t="s">
        <v>314</v>
      </c>
      <c r="E74" s="127" t="s">
        <v>119</v>
      </c>
      <c r="F74" s="129"/>
      <c r="G74" s="130"/>
      <c r="H74" s="128"/>
      <c r="I74" s="126"/>
      <c r="J74" s="126"/>
      <c r="K74" s="126"/>
    </row>
    <row r="75" customHeight="1" spans="1:11">
      <c r="A75" s="125">
        <v>51</v>
      </c>
      <c r="B75" s="126" t="s">
        <v>326</v>
      </c>
      <c r="C75" s="126"/>
      <c r="D75" s="126"/>
      <c r="E75" s="127" t="s">
        <v>119</v>
      </c>
      <c r="F75" s="129"/>
      <c r="G75" s="130"/>
      <c r="H75" s="128" t="s">
        <v>1297</v>
      </c>
      <c r="I75" s="126" t="s">
        <v>1298</v>
      </c>
      <c r="J75" s="126" t="s">
        <v>1282</v>
      </c>
      <c r="K75" s="126" t="s">
        <v>1287</v>
      </c>
    </row>
    <row r="76" customHeight="1" spans="1:11">
      <c r="A76" s="125"/>
      <c r="B76" s="126"/>
      <c r="C76" s="126" t="s">
        <v>1299</v>
      </c>
      <c r="D76" s="126"/>
      <c r="E76" s="127" t="s">
        <v>119</v>
      </c>
      <c r="F76" s="129"/>
      <c r="G76" s="130"/>
      <c r="H76" s="128" t="s">
        <v>1300</v>
      </c>
      <c r="I76" s="126" t="s">
        <v>1301</v>
      </c>
      <c r="J76" s="126"/>
      <c r="K76" s="126"/>
    </row>
    <row r="77" customHeight="1" spans="1:11">
      <c r="A77" s="125">
        <v>52</v>
      </c>
      <c r="B77" s="126" t="s">
        <v>337</v>
      </c>
      <c r="C77" s="126"/>
      <c r="D77" s="126"/>
      <c r="E77" s="127" t="s">
        <v>119</v>
      </c>
      <c r="F77" s="137" t="s">
        <v>967</v>
      </c>
      <c r="G77" s="137" t="s">
        <v>968</v>
      </c>
      <c r="H77" s="128" t="s">
        <v>1302</v>
      </c>
      <c r="I77" s="126" t="s">
        <v>1303</v>
      </c>
      <c r="J77" s="126" t="s">
        <v>1282</v>
      </c>
      <c r="K77" s="126" t="s">
        <v>1287</v>
      </c>
    </row>
    <row r="78" ht="74" customHeight="1" spans="1:11">
      <c r="A78" s="125">
        <v>53</v>
      </c>
      <c r="B78" s="126" t="s">
        <v>344</v>
      </c>
      <c r="C78" s="126"/>
      <c r="D78" s="126"/>
      <c r="E78" s="127" t="s">
        <v>119</v>
      </c>
      <c r="F78" s="137" t="s">
        <v>969</v>
      </c>
      <c r="G78" s="137" t="s">
        <v>970</v>
      </c>
      <c r="H78" s="128" t="s">
        <v>1304</v>
      </c>
      <c r="I78" s="126" t="s">
        <v>1305</v>
      </c>
      <c r="J78" s="126" t="s">
        <v>1282</v>
      </c>
      <c r="K78" s="126" t="s">
        <v>1287</v>
      </c>
    </row>
    <row r="79" customHeight="1" spans="1:11">
      <c r="A79" s="125">
        <v>54</v>
      </c>
      <c r="B79" s="126" t="s">
        <v>352</v>
      </c>
      <c r="C79" s="126"/>
      <c r="D79" s="126"/>
      <c r="E79" s="127" t="s">
        <v>119</v>
      </c>
      <c r="F79" s="129"/>
      <c r="G79" s="130"/>
      <c r="H79" s="132"/>
      <c r="I79" s="132"/>
      <c r="J79" s="132"/>
      <c r="K79" s="132"/>
    </row>
    <row r="80" customHeight="1" spans="1:11">
      <c r="A80" s="125">
        <v>55</v>
      </c>
      <c r="B80" s="126" t="s">
        <v>359</v>
      </c>
      <c r="C80" s="126"/>
      <c r="D80" s="126"/>
      <c r="E80" s="127" t="s">
        <v>119</v>
      </c>
      <c r="F80" s="129"/>
      <c r="G80" s="130"/>
      <c r="H80" s="132"/>
      <c r="I80" s="132"/>
      <c r="J80" s="132"/>
      <c r="K80" s="132"/>
    </row>
    <row r="81" ht="88" customHeight="1" spans="1:11">
      <c r="A81" s="125">
        <v>56</v>
      </c>
      <c r="B81" s="126" t="s">
        <v>367</v>
      </c>
      <c r="C81" s="126"/>
      <c r="D81" s="126"/>
      <c r="E81" s="127" t="s">
        <v>119</v>
      </c>
      <c r="F81" s="137" t="s">
        <v>972</v>
      </c>
      <c r="G81" s="137" t="s">
        <v>973</v>
      </c>
      <c r="H81" s="128" t="s">
        <v>1306</v>
      </c>
      <c r="I81" s="126" t="s">
        <v>1307</v>
      </c>
      <c r="J81" s="126" t="s">
        <v>1308</v>
      </c>
      <c r="K81" s="126" t="s">
        <v>1309</v>
      </c>
    </row>
    <row r="82" ht="83" customHeight="1" spans="1:11">
      <c r="A82" s="125"/>
      <c r="B82" s="126"/>
      <c r="C82" s="126"/>
      <c r="D82" s="126" t="s">
        <v>370</v>
      </c>
      <c r="E82" s="127" t="s">
        <v>119</v>
      </c>
      <c r="F82" s="137" t="s">
        <v>972</v>
      </c>
      <c r="G82" s="137" t="s">
        <v>973</v>
      </c>
      <c r="H82" s="128" t="s">
        <v>1310</v>
      </c>
      <c r="I82" s="126" t="s">
        <v>1311</v>
      </c>
      <c r="J82" s="126" t="s">
        <v>1308</v>
      </c>
      <c r="K82" s="126" t="s">
        <v>1309</v>
      </c>
    </row>
    <row r="83" ht="74" customHeight="1" spans="1:11">
      <c r="A83" s="125">
        <v>57</v>
      </c>
      <c r="B83" s="126" t="s">
        <v>378</v>
      </c>
      <c r="C83" s="126"/>
      <c r="D83" s="126"/>
      <c r="E83" s="127" t="s">
        <v>382</v>
      </c>
      <c r="F83" s="129" t="s">
        <v>1312</v>
      </c>
      <c r="G83" s="130" t="s">
        <v>1313</v>
      </c>
      <c r="H83" s="128" t="s">
        <v>1314</v>
      </c>
      <c r="I83" s="126" t="s">
        <v>1315</v>
      </c>
      <c r="J83" s="132"/>
      <c r="K83" s="132"/>
    </row>
    <row r="84" ht="45" customHeight="1" spans="1:11">
      <c r="A84" s="125"/>
      <c r="B84" s="126"/>
      <c r="C84" s="126" t="s">
        <v>1316</v>
      </c>
      <c r="D84" s="126"/>
      <c r="E84" s="127" t="s">
        <v>382</v>
      </c>
      <c r="F84" s="129"/>
      <c r="G84" s="130"/>
      <c r="H84" s="132"/>
      <c r="I84" s="132"/>
      <c r="J84" s="132"/>
      <c r="K84" s="132"/>
    </row>
    <row r="85" ht="100" customHeight="1" spans="1:11">
      <c r="A85" s="125">
        <v>58</v>
      </c>
      <c r="B85" s="126" t="s">
        <v>390</v>
      </c>
      <c r="C85" s="126"/>
      <c r="D85" s="126"/>
      <c r="E85" s="127" t="s">
        <v>104</v>
      </c>
      <c r="F85" s="129" t="s">
        <v>1317</v>
      </c>
      <c r="G85" s="130" t="s">
        <v>1318</v>
      </c>
      <c r="H85" s="128" t="s">
        <v>1319</v>
      </c>
      <c r="I85" s="126" t="s">
        <v>1320</v>
      </c>
      <c r="J85" s="128" t="s">
        <v>1321</v>
      </c>
      <c r="K85" s="126" t="s">
        <v>1322</v>
      </c>
    </row>
    <row r="86" ht="94" customHeight="1" spans="1:11">
      <c r="A86" s="125">
        <v>59</v>
      </c>
      <c r="B86" s="126" t="s">
        <v>397</v>
      </c>
      <c r="C86" s="126"/>
      <c r="D86" s="126"/>
      <c r="E86" s="127" t="s">
        <v>104</v>
      </c>
      <c r="F86" s="129" t="s">
        <v>1323</v>
      </c>
      <c r="G86" s="130" t="s">
        <v>1324</v>
      </c>
      <c r="H86" s="128" t="s">
        <v>1325</v>
      </c>
      <c r="I86" s="126" t="s">
        <v>1326</v>
      </c>
      <c r="J86" s="126" t="s">
        <v>1327</v>
      </c>
      <c r="K86" s="126" t="s">
        <v>1328</v>
      </c>
    </row>
    <row r="87" ht="118" customHeight="1" spans="1:11">
      <c r="A87" s="125">
        <v>60</v>
      </c>
      <c r="B87" s="126" t="s">
        <v>404</v>
      </c>
      <c r="C87" s="126"/>
      <c r="D87" s="126"/>
      <c r="E87" s="127" t="s">
        <v>104</v>
      </c>
      <c r="F87" s="137" t="s">
        <v>988</v>
      </c>
      <c r="G87" s="137" t="s">
        <v>989</v>
      </c>
      <c r="H87" s="128" t="s">
        <v>1329</v>
      </c>
      <c r="I87" s="126" t="s">
        <v>1330</v>
      </c>
      <c r="J87" s="126" t="s">
        <v>1331</v>
      </c>
      <c r="K87" s="126" t="s">
        <v>1332</v>
      </c>
    </row>
    <row r="88" customHeight="1" spans="1:11">
      <c r="A88" s="125">
        <v>61</v>
      </c>
      <c r="B88" s="126" t="s">
        <v>410</v>
      </c>
      <c r="C88" s="126"/>
      <c r="D88" s="126"/>
      <c r="E88" s="127" t="s">
        <v>382</v>
      </c>
      <c r="F88" s="129"/>
      <c r="G88" s="130"/>
      <c r="H88" s="128" t="s">
        <v>1333</v>
      </c>
      <c r="I88" s="126" t="s">
        <v>1334</v>
      </c>
      <c r="J88" s="126" t="s">
        <v>1335</v>
      </c>
      <c r="K88" s="126" t="s">
        <v>1336</v>
      </c>
    </row>
    <row r="89" ht="64" customHeight="1" spans="1:11">
      <c r="A89" s="125">
        <v>62</v>
      </c>
      <c r="B89" s="126" t="s">
        <v>417</v>
      </c>
      <c r="C89" s="126"/>
      <c r="D89" s="126"/>
      <c r="E89" s="127" t="s">
        <v>104</v>
      </c>
      <c r="F89" s="129"/>
      <c r="G89" s="130"/>
      <c r="H89" s="128" t="s">
        <v>1337</v>
      </c>
      <c r="I89" s="126" t="s">
        <v>1338</v>
      </c>
      <c r="J89" s="128"/>
      <c r="K89" s="126"/>
    </row>
    <row r="90" customHeight="1" spans="1:11">
      <c r="A90" s="125">
        <v>63</v>
      </c>
      <c r="B90" s="126" t="s">
        <v>424</v>
      </c>
      <c r="C90" s="126"/>
      <c r="D90" s="126"/>
      <c r="E90" s="127" t="s">
        <v>104</v>
      </c>
      <c r="F90" s="129"/>
      <c r="G90" s="130"/>
      <c r="H90" s="128" t="s">
        <v>1339</v>
      </c>
      <c r="I90" s="126" t="s">
        <v>1340</v>
      </c>
      <c r="J90" s="128"/>
      <c r="K90" s="126"/>
    </row>
    <row r="91" ht="77" customHeight="1" spans="1:11">
      <c r="A91" s="125">
        <v>64</v>
      </c>
      <c r="B91" s="126" t="s">
        <v>432</v>
      </c>
      <c r="C91" s="126"/>
      <c r="D91" s="126"/>
      <c r="E91" s="127" t="s">
        <v>119</v>
      </c>
      <c r="F91" s="129" t="s">
        <v>1341</v>
      </c>
      <c r="G91" s="130" t="s">
        <v>1342</v>
      </c>
      <c r="H91" s="128" t="s">
        <v>1343</v>
      </c>
      <c r="I91" s="126" t="s">
        <v>1344</v>
      </c>
      <c r="J91" s="126" t="s">
        <v>1345</v>
      </c>
      <c r="K91" s="126" t="s">
        <v>1346</v>
      </c>
    </row>
    <row r="92" ht="75" customHeight="1" spans="1:11">
      <c r="A92" s="125"/>
      <c r="B92" s="126"/>
      <c r="C92" s="126" t="s">
        <v>1347</v>
      </c>
      <c r="D92" s="126"/>
      <c r="E92" s="127" t="s">
        <v>119</v>
      </c>
      <c r="F92" s="129" t="s">
        <v>1341</v>
      </c>
      <c r="G92" s="130" t="s">
        <v>1342</v>
      </c>
      <c r="H92" s="128" t="s">
        <v>1348</v>
      </c>
      <c r="I92" s="126" t="s">
        <v>1344</v>
      </c>
      <c r="J92" s="126" t="s">
        <v>1349</v>
      </c>
      <c r="K92" s="126" t="s">
        <v>1346</v>
      </c>
    </row>
    <row r="93" ht="120" customHeight="1" spans="1:11">
      <c r="A93" s="125">
        <v>65</v>
      </c>
      <c r="B93" s="126" t="s">
        <v>444</v>
      </c>
      <c r="C93" s="126" t="s">
        <v>1172</v>
      </c>
      <c r="D93" s="126"/>
      <c r="E93" s="127" t="s">
        <v>95</v>
      </c>
      <c r="F93" s="137" t="s">
        <v>996</v>
      </c>
      <c r="G93" s="137" t="s">
        <v>997</v>
      </c>
      <c r="H93" s="128" t="s">
        <v>1350</v>
      </c>
      <c r="I93" s="126" t="s">
        <v>1351</v>
      </c>
      <c r="J93" s="128"/>
      <c r="K93" s="126"/>
    </row>
    <row r="94" ht="51" customHeight="1" spans="1:11">
      <c r="A94" s="125">
        <v>66</v>
      </c>
      <c r="B94" s="126" t="s">
        <v>451</v>
      </c>
      <c r="C94" s="126" t="s">
        <v>1172</v>
      </c>
      <c r="D94" s="126"/>
      <c r="E94" s="127" t="s">
        <v>95</v>
      </c>
      <c r="F94" s="137" t="s">
        <v>998</v>
      </c>
      <c r="G94" s="137" t="s">
        <v>999</v>
      </c>
      <c r="H94" s="128" t="s">
        <v>1352</v>
      </c>
      <c r="I94" s="126" t="s">
        <v>1353</v>
      </c>
      <c r="J94" s="128"/>
      <c r="K94" s="126"/>
    </row>
    <row r="95" ht="74" customHeight="1" spans="1:11">
      <c r="A95" s="125">
        <v>67</v>
      </c>
      <c r="B95" s="126" t="s">
        <v>457</v>
      </c>
      <c r="C95" s="126"/>
      <c r="D95" s="126"/>
      <c r="E95" s="127" t="s">
        <v>119</v>
      </c>
      <c r="F95" s="129"/>
      <c r="G95" s="130"/>
      <c r="H95" s="128" t="s">
        <v>1354</v>
      </c>
      <c r="I95" s="126" t="s">
        <v>1355</v>
      </c>
      <c r="J95" s="126" t="s">
        <v>1356</v>
      </c>
      <c r="K95" s="126" t="s">
        <v>1357</v>
      </c>
    </row>
    <row r="96" ht="74" customHeight="1" spans="1:11">
      <c r="A96" s="125">
        <v>68</v>
      </c>
      <c r="B96" s="126" t="s">
        <v>464</v>
      </c>
      <c r="C96" s="126"/>
      <c r="D96" s="126"/>
      <c r="E96" s="127" t="s">
        <v>104</v>
      </c>
      <c r="F96" s="129" t="s">
        <v>1358</v>
      </c>
      <c r="G96" s="130" t="s">
        <v>1359</v>
      </c>
      <c r="H96" s="128" t="s">
        <v>1360</v>
      </c>
      <c r="I96" s="126" t="s">
        <v>1361</v>
      </c>
      <c r="J96" s="126" t="s">
        <v>1362</v>
      </c>
      <c r="K96" s="126" t="s">
        <v>1363</v>
      </c>
    </row>
    <row r="97" ht="57" customHeight="1" spans="1:11">
      <c r="A97" s="125">
        <v>69</v>
      </c>
      <c r="B97" s="126" t="s">
        <v>471</v>
      </c>
      <c r="C97" s="126"/>
      <c r="D97" s="126"/>
      <c r="E97" s="127" t="s">
        <v>104</v>
      </c>
      <c r="F97" s="137" t="s">
        <v>1364</v>
      </c>
      <c r="G97" s="137" t="s">
        <v>1365</v>
      </c>
      <c r="H97" s="128" t="s">
        <v>1366</v>
      </c>
      <c r="I97" s="126" t="s">
        <v>1367</v>
      </c>
      <c r="J97" s="128"/>
      <c r="K97" s="126"/>
    </row>
    <row r="98" customHeight="1" spans="1:11">
      <c r="A98" s="125">
        <v>70</v>
      </c>
      <c r="B98" s="126" t="s">
        <v>479</v>
      </c>
      <c r="C98" s="126"/>
      <c r="D98" s="126"/>
      <c r="E98" s="127" t="s">
        <v>104</v>
      </c>
      <c r="F98" s="129"/>
      <c r="G98" s="130"/>
      <c r="H98" s="128"/>
      <c r="I98" s="126" t="s">
        <v>908</v>
      </c>
      <c r="J98" s="128"/>
      <c r="K98" s="126" t="s">
        <v>908</v>
      </c>
    </row>
    <row r="99" ht="42" customHeight="1" spans="1:11">
      <c r="A99" s="125">
        <v>71</v>
      </c>
      <c r="B99" s="126" t="s">
        <v>483</v>
      </c>
      <c r="C99" s="126"/>
      <c r="D99" s="126"/>
      <c r="E99" s="127" t="s">
        <v>104</v>
      </c>
      <c r="F99" s="129"/>
      <c r="G99" s="130"/>
      <c r="H99" s="128" t="s">
        <v>1368</v>
      </c>
      <c r="I99" s="126" t="s">
        <v>1369</v>
      </c>
      <c r="J99" s="128"/>
      <c r="K99" s="126"/>
    </row>
    <row r="100" ht="51" customHeight="1" spans="1:11">
      <c r="A100" s="125"/>
      <c r="B100" s="126"/>
      <c r="C100" s="126" t="s">
        <v>1370</v>
      </c>
      <c r="D100" s="126"/>
      <c r="E100" s="127" t="s">
        <v>104</v>
      </c>
      <c r="F100" s="129"/>
      <c r="G100" s="130"/>
      <c r="H100" s="128" t="s">
        <v>1368</v>
      </c>
      <c r="I100" s="126" t="s">
        <v>1369</v>
      </c>
      <c r="J100" s="128"/>
      <c r="K100" s="126"/>
    </row>
    <row r="101" customHeight="1" spans="1:11">
      <c r="A101" s="125">
        <v>72</v>
      </c>
      <c r="B101" s="126" t="s">
        <v>495</v>
      </c>
      <c r="C101" s="126"/>
      <c r="D101" s="126"/>
      <c r="E101" s="127" t="s">
        <v>498</v>
      </c>
      <c r="F101" s="137" t="s">
        <v>1006</v>
      </c>
      <c r="G101" s="137" t="s">
        <v>1007</v>
      </c>
      <c r="H101" s="128" t="s">
        <v>1371</v>
      </c>
      <c r="I101" s="126" t="s">
        <v>1372</v>
      </c>
      <c r="J101" s="128"/>
      <c r="K101" s="126"/>
    </row>
    <row r="102" customHeight="1" spans="1:11">
      <c r="A102" s="125">
        <v>73</v>
      </c>
      <c r="B102" s="130" t="s">
        <v>503</v>
      </c>
      <c r="C102" s="126"/>
      <c r="D102" s="126"/>
      <c r="E102" s="127" t="s">
        <v>506</v>
      </c>
      <c r="F102" s="129"/>
      <c r="G102" s="130"/>
      <c r="H102" s="128"/>
      <c r="I102" s="126"/>
      <c r="J102" s="128"/>
      <c r="K102" s="126"/>
    </row>
    <row r="103" ht="116" customHeight="1" spans="1:11">
      <c r="A103" s="125">
        <v>74</v>
      </c>
      <c r="B103" s="126" t="s">
        <v>511</v>
      </c>
      <c r="C103" s="126"/>
      <c r="D103" s="126"/>
      <c r="E103" s="127" t="s">
        <v>104</v>
      </c>
      <c r="F103" s="129"/>
      <c r="G103" s="130"/>
      <c r="H103" s="126"/>
      <c r="I103" s="126"/>
      <c r="J103" s="126" t="s">
        <v>1373</v>
      </c>
      <c r="K103" s="126" t="s">
        <v>1374</v>
      </c>
    </row>
    <row r="104" ht="69" customHeight="1" spans="1:11">
      <c r="A104" s="125">
        <v>75</v>
      </c>
      <c r="B104" s="126" t="s">
        <v>515</v>
      </c>
      <c r="C104" s="126"/>
      <c r="D104" s="126"/>
      <c r="E104" s="127" t="s">
        <v>506</v>
      </c>
      <c r="F104" s="129"/>
      <c r="G104" s="130"/>
      <c r="H104" s="128" t="s">
        <v>1375</v>
      </c>
      <c r="I104" s="126" t="s">
        <v>1376</v>
      </c>
      <c r="J104" s="126" t="s">
        <v>1377</v>
      </c>
      <c r="K104" s="126" t="s">
        <v>1378</v>
      </c>
    </row>
    <row r="105" ht="329" customHeight="1" spans="1:11">
      <c r="A105" s="125">
        <v>76</v>
      </c>
      <c r="B105" s="126" t="s">
        <v>519</v>
      </c>
      <c r="C105" s="127"/>
      <c r="D105" s="127"/>
      <c r="E105" s="127" t="s">
        <v>506</v>
      </c>
      <c r="F105" s="128"/>
      <c r="G105" s="126"/>
      <c r="H105" s="128" t="s">
        <v>1379</v>
      </c>
      <c r="I105" s="126" t="s">
        <v>1380</v>
      </c>
      <c r="J105" s="126" t="s">
        <v>1381</v>
      </c>
      <c r="K105" s="126" t="s">
        <v>1382</v>
      </c>
    </row>
    <row r="106" ht="45" customHeight="1" spans="1:11">
      <c r="A106" s="125"/>
      <c r="B106" s="126"/>
      <c r="C106" s="127"/>
      <c r="D106" s="127"/>
      <c r="E106" s="127"/>
      <c r="F106" s="128"/>
      <c r="G106" s="126"/>
      <c r="H106" s="128"/>
      <c r="I106" s="126"/>
      <c r="J106" s="126"/>
      <c r="K106" s="126"/>
    </row>
    <row r="107" ht="159" customHeight="1" spans="1:11">
      <c r="A107" s="125"/>
      <c r="B107" s="126"/>
      <c r="C107" s="126" t="s">
        <v>1383</v>
      </c>
      <c r="D107" s="127"/>
      <c r="E107" s="127" t="s">
        <v>506</v>
      </c>
      <c r="F107" s="128"/>
      <c r="G107" s="126"/>
      <c r="H107" s="128" t="s">
        <v>1384</v>
      </c>
      <c r="I107" s="126" t="s">
        <v>1385</v>
      </c>
      <c r="J107" s="126" t="s">
        <v>1386</v>
      </c>
      <c r="K107" s="126" t="s">
        <v>1387</v>
      </c>
    </row>
    <row r="108" ht="379" customHeight="1" spans="1:11">
      <c r="A108" s="125"/>
      <c r="B108" s="126"/>
      <c r="C108" s="126" t="s">
        <v>1388</v>
      </c>
      <c r="D108" s="127"/>
      <c r="E108" s="127" t="s">
        <v>506</v>
      </c>
      <c r="F108" s="128"/>
      <c r="G108" s="126"/>
      <c r="H108" s="128" t="s">
        <v>1389</v>
      </c>
      <c r="I108" s="126" t="s">
        <v>1390</v>
      </c>
      <c r="J108" s="126" t="s">
        <v>1391</v>
      </c>
      <c r="K108" s="126" t="s">
        <v>1392</v>
      </c>
    </row>
    <row r="109" ht="107" customHeight="1" spans="1:11">
      <c r="A109" s="125"/>
      <c r="B109" s="126"/>
      <c r="C109" s="126"/>
      <c r="D109" s="127"/>
      <c r="E109" s="127"/>
      <c r="F109" s="128"/>
      <c r="G109" s="126"/>
      <c r="H109" s="128"/>
      <c r="I109" s="126"/>
      <c r="J109" s="126"/>
      <c r="K109" s="126"/>
    </row>
    <row r="110" ht="51" customHeight="1" spans="1:11">
      <c r="A110" s="125">
        <v>77</v>
      </c>
      <c r="B110" s="126" t="s">
        <v>531</v>
      </c>
      <c r="C110" s="126"/>
      <c r="D110" s="126"/>
      <c r="E110" s="127" t="s">
        <v>152</v>
      </c>
      <c r="F110" s="137" t="s">
        <v>1090</v>
      </c>
      <c r="G110" s="137" t="s">
        <v>1091</v>
      </c>
      <c r="H110" s="128" t="s">
        <v>1393</v>
      </c>
      <c r="I110" s="126" t="s">
        <v>1394</v>
      </c>
      <c r="J110" s="126"/>
      <c r="K110" s="126"/>
    </row>
    <row r="111" ht="63" customHeight="1" spans="1:11">
      <c r="A111" s="125"/>
      <c r="B111" s="126"/>
      <c r="C111" s="126" t="s">
        <v>1395</v>
      </c>
      <c r="D111" s="126"/>
      <c r="E111" s="127" t="s">
        <v>152</v>
      </c>
      <c r="F111" s="129"/>
      <c r="G111" s="130"/>
      <c r="H111" s="126" t="s">
        <v>1396</v>
      </c>
      <c r="I111" s="126" t="s">
        <v>1397</v>
      </c>
      <c r="J111" s="126"/>
      <c r="K111" s="126"/>
    </row>
    <row r="112" ht="188" customHeight="1" spans="1:11">
      <c r="A112" s="125">
        <v>78</v>
      </c>
      <c r="B112" s="126" t="s">
        <v>539</v>
      </c>
      <c r="C112" s="126"/>
      <c r="D112" s="126"/>
      <c r="E112" s="127" t="s">
        <v>506</v>
      </c>
      <c r="F112" s="129"/>
      <c r="G112" s="130"/>
      <c r="H112" s="130" t="s">
        <v>1398</v>
      </c>
      <c r="I112" s="130" t="s">
        <v>1399</v>
      </c>
      <c r="J112" s="130" t="s">
        <v>1400</v>
      </c>
      <c r="K112" s="130" t="s">
        <v>1401</v>
      </c>
    </row>
    <row r="113" ht="205" customHeight="1" spans="1:11">
      <c r="A113" s="125"/>
      <c r="B113" s="126"/>
      <c r="C113" s="126"/>
      <c r="D113" s="126" t="s">
        <v>542</v>
      </c>
      <c r="E113" s="127" t="s">
        <v>506</v>
      </c>
      <c r="F113" s="129"/>
      <c r="G113" s="130"/>
      <c r="H113" s="130" t="s">
        <v>1398</v>
      </c>
      <c r="I113" s="130" t="s">
        <v>1399</v>
      </c>
      <c r="J113" s="130" t="s">
        <v>1402</v>
      </c>
      <c r="K113" s="130" t="s">
        <v>1403</v>
      </c>
    </row>
    <row r="114" ht="201" customHeight="1" spans="1:11">
      <c r="A114" s="125">
        <v>79</v>
      </c>
      <c r="B114" s="126" t="s">
        <v>547</v>
      </c>
      <c r="C114" s="126"/>
      <c r="D114" s="126"/>
      <c r="E114" s="127" t="s">
        <v>95</v>
      </c>
      <c r="F114" s="133"/>
      <c r="G114" s="134"/>
      <c r="H114" s="126" t="s">
        <v>1404</v>
      </c>
      <c r="I114" s="126" t="s">
        <v>1405</v>
      </c>
      <c r="J114" s="126" t="s">
        <v>1406</v>
      </c>
      <c r="K114" s="126" t="s">
        <v>1407</v>
      </c>
    </row>
    <row r="115" s="111" customFormat="1" ht="245" customHeight="1" spans="1:11">
      <c r="A115" s="125"/>
      <c r="B115" s="126"/>
      <c r="C115" s="126" t="s">
        <v>1408</v>
      </c>
      <c r="D115" s="127"/>
      <c r="E115" s="127" t="s">
        <v>95</v>
      </c>
      <c r="F115" s="138"/>
      <c r="G115" s="125"/>
      <c r="H115" s="126" t="s">
        <v>1404</v>
      </c>
      <c r="I115" s="126" t="s">
        <v>1405</v>
      </c>
      <c r="J115" s="126" t="s">
        <v>1409</v>
      </c>
      <c r="K115" s="126" t="s">
        <v>1410</v>
      </c>
    </row>
    <row r="116" s="111" customFormat="1" ht="89" customHeight="1" spans="1:11">
      <c r="A116" s="125"/>
      <c r="B116" s="126"/>
      <c r="C116" s="126"/>
      <c r="D116" s="127"/>
      <c r="E116" s="127"/>
      <c r="F116" s="138"/>
      <c r="G116" s="125"/>
      <c r="H116" s="126"/>
      <c r="I116" s="126"/>
      <c r="J116" s="126"/>
      <c r="K116" s="126"/>
    </row>
    <row r="117" ht="215" customHeight="1" spans="1:11">
      <c r="A117" s="125">
        <v>80</v>
      </c>
      <c r="B117" s="126" t="s">
        <v>556</v>
      </c>
      <c r="C117" s="127"/>
      <c r="D117" s="127"/>
      <c r="E117" s="127" t="s">
        <v>506</v>
      </c>
      <c r="F117" s="128"/>
      <c r="G117" s="126"/>
      <c r="H117" s="126" t="s">
        <v>1411</v>
      </c>
      <c r="I117" s="126" t="s">
        <v>1412</v>
      </c>
      <c r="J117" s="126" t="s">
        <v>1413</v>
      </c>
      <c r="K117" s="126" t="s">
        <v>1414</v>
      </c>
    </row>
    <row r="118" ht="104" customHeight="1" spans="1:11">
      <c r="A118" s="125"/>
      <c r="B118" s="126"/>
      <c r="C118" s="127"/>
      <c r="D118" s="127"/>
      <c r="E118" s="127"/>
      <c r="F118" s="128"/>
      <c r="G118" s="126"/>
      <c r="H118" s="126"/>
      <c r="I118" s="126"/>
      <c r="J118" s="126"/>
      <c r="K118" s="126"/>
    </row>
    <row r="119" ht="300" customHeight="1" spans="1:11">
      <c r="A119" s="125">
        <v>81</v>
      </c>
      <c r="B119" s="126" t="s">
        <v>561</v>
      </c>
      <c r="C119" s="127"/>
      <c r="D119" s="127"/>
      <c r="E119" s="127" t="s">
        <v>506</v>
      </c>
      <c r="F119" s="129"/>
      <c r="G119" s="130"/>
      <c r="H119" s="128" t="s">
        <v>1415</v>
      </c>
      <c r="I119" s="126" t="s">
        <v>1416</v>
      </c>
      <c r="J119" s="126" t="s">
        <v>1417</v>
      </c>
      <c r="K119" s="126" t="s">
        <v>1418</v>
      </c>
    </row>
    <row r="120" ht="342" customHeight="1" spans="1:11">
      <c r="A120" s="125"/>
      <c r="B120" s="126"/>
      <c r="C120" s="197" t="s">
        <v>1419</v>
      </c>
      <c r="D120" s="127"/>
      <c r="E120" s="127" t="s">
        <v>506</v>
      </c>
      <c r="F120" s="128"/>
      <c r="G120" s="126"/>
      <c r="H120" s="128" t="s">
        <v>1415</v>
      </c>
      <c r="I120" s="126" t="s">
        <v>1416</v>
      </c>
      <c r="J120" s="126" t="s">
        <v>1420</v>
      </c>
      <c r="K120" s="126" t="s">
        <v>1421</v>
      </c>
    </row>
    <row r="121" ht="20" customHeight="1" spans="1:11">
      <c r="A121" s="125"/>
      <c r="B121" s="126"/>
      <c r="C121" s="126"/>
      <c r="D121" s="127"/>
      <c r="E121" s="127"/>
      <c r="F121" s="128"/>
      <c r="G121" s="126"/>
      <c r="H121" s="128"/>
      <c r="I121" s="126"/>
      <c r="J121" s="126"/>
      <c r="K121" s="126"/>
    </row>
    <row r="122" ht="161" customHeight="1" spans="1:11">
      <c r="A122" s="125">
        <v>82</v>
      </c>
      <c r="B122" s="126" t="s">
        <v>570</v>
      </c>
      <c r="C122" s="126"/>
      <c r="D122" s="126"/>
      <c r="E122" s="127" t="s">
        <v>573</v>
      </c>
      <c r="F122" s="129"/>
      <c r="G122" s="130"/>
      <c r="H122" s="126" t="s">
        <v>1422</v>
      </c>
      <c r="I122" s="126" t="s">
        <v>1423</v>
      </c>
      <c r="J122" s="126" t="s">
        <v>1424</v>
      </c>
      <c r="K122" s="126" t="s">
        <v>1425</v>
      </c>
    </row>
    <row r="123" ht="251" customHeight="1" spans="1:11">
      <c r="A123" s="125">
        <v>83</v>
      </c>
      <c r="B123" s="126" t="s">
        <v>575</v>
      </c>
      <c r="C123" s="126"/>
      <c r="D123" s="126"/>
      <c r="E123" s="127" t="s">
        <v>573</v>
      </c>
      <c r="F123" s="129"/>
      <c r="G123" s="130"/>
      <c r="H123" s="132" t="s">
        <v>1426</v>
      </c>
      <c r="I123" s="132" t="s">
        <v>1427</v>
      </c>
      <c r="J123" s="126" t="s">
        <v>1428</v>
      </c>
      <c r="K123" s="126" t="s">
        <v>1429</v>
      </c>
    </row>
    <row r="124" s="112" customFormat="1" ht="85" customHeight="1" spans="1:11">
      <c r="A124" s="125">
        <v>84</v>
      </c>
      <c r="B124" s="126" t="s">
        <v>580</v>
      </c>
      <c r="C124" s="127"/>
      <c r="D124" s="127"/>
      <c r="E124" s="127" t="s">
        <v>573</v>
      </c>
      <c r="F124" s="128"/>
      <c r="G124" s="126"/>
      <c r="H124" s="126" t="s">
        <v>1430</v>
      </c>
      <c r="I124" s="126" t="s">
        <v>1431</v>
      </c>
      <c r="J124" s="126" t="s">
        <v>1432</v>
      </c>
      <c r="K124" s="126" t="s">
        <v>1433</v>
      </c>
    </row>
    <row r="125" ht="158" customHeight="1" spans="1:11">
      <c r="A125" s="125">
        <v>85</v>
      </c>
      <c r="B125" s="126" t="s">
        <v>585</v>
      </c>
      <c r="C125" s="126"/>
      <c r="D125" s="126"/>
      <c r="E125" s="127" t="s">
        <v>573</v>
      </c>
      <c r="F125" s="129"/>
      <c r="G125" s="130"/>
      <c r="H125" s="126" t="s">
        <v>1434</v>
      </c>
      <c r="I125" s="126" t="s">
        <v>1435</v>
      </c>
      <c r="J125" s="126" t="s">
        <v>1436</v>
      </c>
      <c r="K125" s="126" t="s">
        <v>1437</v>
      </c>
    </row>
    <row r="126" ht="53" customHeight="1" spans="1:11">
      <c r="A126" s="125"/>
      <c r="B126" s="126"/>
      <c r="C126" s="126" t="s">
        <v>1438</v>
      </c>
      <c r="D126" s="126"/>
      <c r="E126" s="127" t="s">
        <v>573</v>
      </c>
      <c r="F126" s="129"/>
      <c r="G126" s="130"/>
      <c r="H126" s="132"/>
      <c r="I126" s="132"/>
      <c r="J126" s="132"/>
      <c r="K126" s="132"/>
    </row>
    <row r="127" customHeight="1" spans="1:11">
      <c r="A127" s="125"/>
      <c r="B127" s="126"/>
      <c r="C127" s="197" t="s">
        <v>1439</v>
      </c>
      <c r="D127" s="126"/>
      <c r="E127" s="127" t="s">
        <v>573</v>
      </c>
      <c r="F127" s="129"/>
      <c r="G127" s="130"/>
      <c r="H127" s="132"/>
      <c r="I127" s="132"/>
      <c r="J127" s="132"/>
      <c r="K127" s="132"/>
    </row>
    <row r="128" ht="101" customHeight="1" spans="1:11">
      <c r="A128" s="125">
        <v>86</v>
      </c>
      <c r="B128" s="126" t="s">
        <v>596</v>
      </c>
      <c r="C128" s="126"/>
      <c r="D128" s="126"/>
      <c r="E128" s="127" t="s">
        <v>599</v>
      </c>
      <c r="F128" s="129"/>
      <c r="G128" s="130"/>
      <c r="H128" s="128" t="s">
        <v>1440</v>
      </c>
      <c r="I128" s="126" t="s">
        <v>1441</v>
      </c>
      <c r="J128" s="132"/>
      <c r="K128" s="132"/>
    </row>
    <row r="129" ht="192" customHeight="1" spans="1:11">
      <c r="A129" s="125">
        <v>87</v>
      </c>
      <c r="B129" s="126" t="s">
        <v>601</v>
      </c>
      <c r="C129" s="127"/>
      <c r="D129" s="127"/>
      <c r="E129" s="127" t="s">
        <v>506</v>
      </c>
      <c r="F129" s="129"/>
      <c r="G129" s="130"/>
      <c r="H129" s="126" t="s">
        <v>1442</v>
      </c>
      <c r="I129" s="126" t="s">
        <v>1443</v>
      </c>
      <c r="J129" s="126" t="s">
        <v>1444</v>
      </c>
      <c r="K129" s="126" t="s">
        <v>1445</v>
      </c>
    </row>
    <row r="130" ht="61" customHeight="1" spans="1:11">
      <c r="A130" s="125">
        <v>88</v>
      </c>
      <c r="B130" s="126" t="s">
        <v>606</v>
      </c>
      <c r="C130" s="126"/>
      <c r="D130" s="126"/>
      <c r="E130" s="127" t="s">
        <v>104</v>
      </c>
      <c r="F130" s="137" t="s">
        <v>1008</v>
      </c>
      <c r="G130" s="137" t="s">
        <v>1009</v>
      </c>
      <c r="H130" s="128" t="s">
        <v>1446</v>
      </c>
      <c r="I130" s="126" t="s">
        <v>1447</v>
      </c>
      <c r="J130" s="126" t="s">
        <v>1448</v>
      </c>
      <c r="K130" s="126" t="s">
        <v>1449</v>
      </c>
    </row>
    <row r="131" ht="64" customHeight="1" spans="1:11">
      <c r="A131" s="125">
        <v>89</v>
      </c>
      <c r="B131" s="126" t="s">
        <v>610</v>
      </c>
      <c r="C131" s="126"/>
      <c r="D131" s="126"/>
      <c r="E131" s="127" t="s">
        <v>104</v>
      </c>
      <c r="F131" s="129"/>
      <c r="G131" s="130"/>
      <c r="H131" s="128" t="s">
        <v>1450</v>
      </c>
      <c r="I131" s="126" t="s">
        <v>1451</v>
      </c>
      <c r="J131" s="126" t="s">
        <v>1452</v>
      </c>
      <c r="K131" s="126" t="s">
        <v>1453</v>
      </c>
    </row>
    <row r="132" ht="48" customHeight="1" spans="1:11">
      <c r="A132" s="125">
        <v>90</v>
      </c>
      <c r="B132" s="126" t="s">
        <v>615</v>
      </c>
      <c r="C132" s="126"/>
      <c r="D132" s="126"/>
      <c r="E132" s="127" t="s">
        <v>618</v>
      </c>
      <c r="F132" s="137" t="s">
        <v>1010</v>
      </c>
      <c r="G132" s="137" t="s">
        <v>1011</v>
      </c>
      <c r="H132" s="128" t="s">
        <v>1454</v>
      </c>
      <c r="I132" s="126" t="s">
        <v>1455</v>
      </c>
      <c r="J132" s="126" t="s">
        <v>1456</v>
      </c>
      <c r="K132" s="126" t="s">
        <v>1457</v>
      </c>
    </row>
    <row r="133" ht="128" customHeight="1" spans="1:11">
      <c r="A133" s="125">
        <v>91</v>
      </c>
      <c r="B133" s="126" t="s">
        <v>620</v>
      </c>
      <c r="C133" s="126"/>
      <c r="D133" s="126"/>
      <c r="E133" s="127" t="s">
        <v>119</v>
      </c>
      <c r="F133" s="129" t="s">
        <v>1458</v>
      </c>
      <c r="G133" s="130" t="s">
        <v>1459</v>
      </c>
      <c r="H133" s="126" t="s">
        <v>1460</v>
      </c>
      <c r="I133" s="126" t="s">
        <v>1461</v>
      </c>
      <c r="J133" s="132"/>
      <c r="K133" s="132"/>
    </row>
    <row r="134" ht="88" customHeight="1" spans="1:11">
      <c r="A134" s="125">
        <v>92</v>
      </c>
      <c r="B134" s="126" t="s">
        <v>624</v>
      </c>
      <c r="C134" s="126"/>
      <c r="D134" s="126"/>
      <c r="E134" s="127" t="s">
        <v>119</v>
      </c>
      <c r="F134" s="129" t="s">
        <v>1462</v>
      </c>
      <c r="G134" s="130" t="s">
        <v>1463</v>
      </c>
      <c r="H134" s="130" t="s">
        <v>1464</v>
      </c>
      <c r="I134" s="130" t="s">
        <v>1465</v>
      </c>
      <c r="J134" s="132"/>
      <c r="K134" s="132"/>
    </row>
    <row r="135" ht="61" customHeight="1" spans="1:11">
      <c r="A135" s="125"/>
      <c r="B135" s="126"/>
      <c r="C135" s="126"/>
      <c r="D135" s="126" t="s">
        <v>627</v>
      </c>
      <c r="E135" s="127" t="s">
        <v>119</v>
      </c>
      <c r="F135" s="129"/>
      <c r="G135" s="130"/>
      <c r="H135" s="130" t="s">
        <v>1464</v>
      </c>
      <c r="I135" s="130" t="s">
        <v>1465</v>
      </c>
      <c r="J135" s="126" t="s">
        <v>1466</v>
      </c>
      <c r="K135" s="126" t="s">
        <v>1467</v>
      </c>
    </row>
    <row r="136" ht="71" customHeight="1" spans="1:11">
      <c r="A136" s="125">
        <v>93</v>
      </c>
      <c r="B136" s="126" t="s">
        <v>632</v>
      </c>
      <c r="C136" s="126"/>
      <c r="D136" s="126"/>
      <c r="E136" s="127" t="s">
        <v>119</v>
      </c>
      <c r="F136" s="129" t="s">
        <v>1468</v>
      </c>
      <c r="G136" s="130" t="s">
        <v>1469</v>
      </c>
      <c r="H136" s="126" t="s">
        <v>1470</v>
      </c>
      <c r="I136" s="126" t="s">
        <v>1039</v>
      </c>
      <c r="J136" s="132"/>
      <c r="K136" s="132"/>
    </row>
    <row r="137" s="111" customFormat="1" customHeight="1" spans="1:11">
      <c r="A137" s="125"/>
      <c r="B137" s="126"/>
      <c r="C137" s="126" t="s">
        <v>1471</v>
      </c>
      <c r="D137" s="136"/>
      <c r="E137" s="127" t="s">
        <v>119</v>
      </c>
      <c r="F137" s="129"/>
      <c r="G137" s="130"/>
      <c r="H137" s="126" t="s">
        <v>1472</v>
      </c>
      <c r="I137" s="126" t="s">
        <v>1473</v>
      </c>
      <c r="J137" s="139"/>
      <c r="K137" s="139"/>
    </row>
    <row r="138" ht="40" customHeight="1" spans="1:11">
      <c r="A138" s="125">
        <v>94</v>
      </c>
      <c r="B138" s="126" t="s">
        <v>641</v>
      </c>
      <c r="C138" s="126"/>
      <c r="D138" s="126"/>
      <c r="E138" s="127" t="s">
        <v>119</v>
      </c>
      <c r="F138" s="137" t="s">
        <v>1040</v>
      </c>
      <c r="G138" s="137" t="s">
        <v>1041</v>
      </c>
      <c r="H138" s="126" t="s">
        <v>1474</v>
      </c>
      <c r="I138" s="126" t="s">
        <v>1475</v>
      </c>
      <c r="J138" s="132"/>
      <c r="K138" s="132"/>
    </row>
    <row r="139" ht="40" customHeight="1" spans="1:11">
      <c r="A139" s="125">
        <v>95</v>
      </c>
      <c r="B139" s="126" t="s">
        <v>645</v>
      </c>
      <c r="C139" s="126"/>
      <c r="D139" s="126"/>
      <c r="E139" s="127" t="s">
        <v>119</v>
      </c>
      <c r="F139" s="137" t="s">
        <v>1042</v>
      </c>
      <c r="G139" s="137" t="s">
        <v>1043</v>
      </c>
      <c r="H139" s="126" t="s">
        <v>1474</v>
      </c>
      <c r="I139" s="126" t="s">
        <v>1475</v>
      </c>
      <c r="J139" s="132"/>
      <c r="K139" s="132"/>
    </row>
    <row r="140" ht="54" customHeight="1" spans="1:11">
      <c r="A140" s="125">
        <v>96</v>
      </c>
      <c r="B140" s="126" t="s">
        <v>649</v>
      </c>
      <c r="C140" s="126"/>
      <c r="D140" s="126"/>
      <c r="E140" s="127" t="s">
        <v>119</v>
      </c>
      <c r="F140" s="129" t="s">
        <v>1476</v>
      </c>
      <c r="G140" s="130" t="s">
        <v>1477</v>
      </c>
      <c r="H140" s="126" t="s">
        <v>1478</v>
      </c>
      <c r="I140" s="126" t="s">
        <v>1047</v>
      </c>
      <c r="J140" s="132"/>
      <c r="K140" s="132"/>
    </row>
    <row r="141" s="111" customFormat="1" ht="53" customHeight="1" spans="1:11">
      <c r="A141" s="125"/>
      <c r="B141" s="126"/>
      <c r="C141" s="126" t="s">
        <v>1479</v>
      </c>
      <c r="D141" s="126"/>
      <c r="E141" s="127"/>
      <c r="F141" s="129"/>
      <c r="G141" s="130"/>
      <c r="H141" s="126" t="s">
        <v>1480</v>
      </c>
      <c r="I141" s="126" t="s">
        <v>1481</v>
      </c>
      <c r="J141" s="136"/>
      <c r="K141" s="136"/>
    </row>
    <row r="142" ht="60" customHeight="1" spans="1:11">
      <c r="A142" s="125">
        <v>97</v>
      </c>
      <c r="B142" s="126" t="s">
        <v>657</v>
      </c>
      <c r="C142" s="126"/>
      <c r="D142" s="126"/>
      <c r="E142" s="127" t="s">
        <v>119</v>
      </c>
      <c r="F142" s="137" t="s">
        <v>1048</v>
      </c>
      <c r="G142" s="137" t="s">
        <v>1049</v>
      </c>
      <c r="H142" s="128" t="s">
        <v>1482</v>
      </c>
      <c r="I142" s="126" t="s">
        <v>1483</v>
      </c>
      <c r="J142" s="126" t="s">
        <v>1484</v>
      </c>
      <c r="K142" s="126"/>
    </row>
    <row r="143" ht="99" customHeight="1" spans="1:11">
      <c r="A143" s="125">
        <v>98</v>
      </c>
      <c r="B143" s="126" t="s">
        <v>664</v>
      </c>
      <c r="C143" s="126"/>
      <c r="D143" s="126"/>
      <c r="E143" s="127" t="s">
        <v>119</v>
      </c>
      <c r="F143" s="129" t="s">
        <v>1485</v>
      </c>
      <c r="G143" s="130" t="s">
        <v>1486</v>
      </c>
      <c r="H143" s="126" t="s">
        <v>1487</v>
      </c>
      <c r="I143" s="126" t="s">
        <v>1488</v>
      </c>
      <c r="J143" s="126" t="s">
        <v>1489</v>
      </c>
      <c r="K143" s="126" t="s">
        <v>1490</v>
      </c>
    </row>
    <row r="144" ht="46" customHeight="1" spans="1:11">
      <c r="A144" s="125"/>
      <c r="B144" s="126"/>
      <c r="C144" s="126"/>
      <c r="D144" s="126" t="s">
        <v>667</v>
      </c>
      <c r="E144" s="127" t="s">
        <v>119</v>
      </c>
      <c r="F144" s="129"/>
      <c r="G144" s="130"/>
      <c r="H144" s="132"/>
      <c r="I144" s="132"/>
      <c r="J144" s="132"/>
      <c r="K144" s="132"/>
    </row>
    <row r="145" ht="53" customHeight="1" spans="1:11">
      <c r="A145" s="125">
        <v>99</v>
      </c>
      <c r="B145" s="126" t="s">
        <v>672</v>
      </c>
      <c r="C145" s="126"/>
      <c r="D145" s="126"/>
      <c r="E145" s="127" t="s">
        <v>119</v>
      </c>
      <c r="F145" s="137" t="s">
        <v>1063</v>
      </c>
      <c r="G145" s="137" t="s">
        <v>1064</v>
      </c>
      <c r="H145" s="126" t="s">
        <v>1491</v>
      </c>
      <c r="I145" s="126" t="s">
        <v>1492</v>
      </c>
      <c r="J145" s="126"/>
      <c r="K145" s="126"/>
    </row>
    <row r="146" ht="41" customHeight="1" spans="1:11">
      <c r="A146" s="125">
        <v>100</v>
      </c>
      <c r="B146" s="126" t="s">
        <v>676</v>
      </c>
      <c r="C146" s="126"/>
      <c r="D146" s="126"/>
      <c r="E146" s="127" t="s">
        <v>119</v>
      </c>
      <c r="F146" s="137" t="s">
        <v>1065</v>
      </c>
      <c r="G146" s="137" t="s">
        <v>1066</v>
      </c>
      <c r="H146" s="128" t="s">
        <v>1493</v>
      </c>
      <c r="I146" s="126" t="s">
        <v>1494</v>
      </c>
      <c r="J146" s="126"/>
      <c r="K146" s="126"/>
    </row>
    <row r="147" ht="60" customHeight="1" spans="1:11">
      <c r="A147" s="125"/>
      <c r="B147" s="126"/>
      <c r="C147" s="126" t="s">
        <v>1495</v>
      </c>
      <c r="D147" s="126"/>
      <c r="E147" s="127" t="s">
        <v>119</v>
      </c>
      <c r="F147" s="129"/>
      <c r="G147" s="130"/>
      <c r="H147" s="128" t="s">
        <v>1496</v>
      </c>
      <c r="I147" s="126" t="s">
        <v>1497</v>
      </c>
      <c r="J147" s="126"/>
      <c r="K147" s="126"/>
    </row>
    <row r="148" customHeight="1" spans="1:11">
      <c r="A148" s="125">
        <v>101</v>
      </c>
      <c r="B148" s="126" t="s">
        <v>688</v>
      </c>
      <c r="C148" s="126"/>
      <c r="D148" s="126"/>
      <c r="E148" s="127" t="s">
        <v>119</v>
      </c>
      <c r="F148" s="129" t="s">
        <v>965</v>
      </c>
      <c r="G148" s="130" t="s">
        <v>966</v>
      </c>
      <c r="H148" s="128" t="s">
        <v>1498</v>
      </c>
      <c r="I148" s="126" t="s">
        <v>1499</v>
      </c>
      <c r="J148" s="126" t="s">
        <v>1321</v>
      </c>
      <c r="K148" s="126" t="s">
        <v>1322</v>
      </c>
    </row>
    <row r="149" ht="50" customHeight="1" spans="1:11">
      <c r="A149" s="125"/>
      <c r="B149" s="126"/>
      <c r="C149" s="126"/>
      <c r="D149" s="126" t="s">
        <v>691</v>
      </c>
      <c r="E149" s="127" t="s">
        <v>119</v>
      </c>
      <c r="F149" s="129" t="s">
        <v>1500</v>
      </c>
      <c r="G149" s="130" t="s">
        <v>1501</v>
      </c>
      <c r="H149" s="126" t="s">
        <v>1502</v>
      </c>
      <c r="I149" s="126" t="s">
        <v>1503</v>
      </c>
      <c r="J149" s="126"/>
      <c r="K149" s="126"/>
    </row>
    <row r="150" ht="85" customHeight="1" spans="1:11">
      <c r="A150" s="125">
        <v>102</v>
      </c>
      <c r="B150" s="126" t="s">
        <v>699</v>
      </c>
      <c r="C150" s="126"/>
      <c r="D150" s="126"/>
      <c r="E150" s="127" t="s">
        <v>119</v>
      </c>
      <c r="F150" s="129"/>
      <c r="G150" s="130"/>
      <c r="H150" s="126" t="s">
        <v>1504</v>
      </c>
      <c r="I150" s="126" t="s">
        <v>1505</v>
      </c>
      <c r="J150" s="132"/>
      <c r="K150" s="132"/>
    </row>
    <row r="151" ht="65" customHeight="1" spans="1:11">
      <c r="A151" s="125"/>
      <c r="B151" s="126"/>
      <c r="C151" s="126"/>
      <c r="D151" s="126" t="s">
        <v>702</v>
      </c>
      <c r="E151" s="127" t="s">
        <v>119</v>
      </c>
      <c r="F151" s="129"/>
      <c r="G151" s="130"/>
      <c r="H151" s="132" t="s">
        <v>1506</v>
      </c>
      <c r="I151" s="132" t="s">
        <v>1507</v>
      </c>
      <c r="J151" s="132"/>
      <c r="K151" s="132"/>
    </row>
    <row r="152" customHeight="1" spans="1:11">
      <c r="A152" s="125">
        <v>103</v>
      </c>
      <c r="B152" s="126" t="s">
        <v>710</v>
      </c>
      <c r="C152" s="126"/>
      <c r="D152" s="126"/>
      <c r="E152" s="127" t="s">
        <v>119</v>
      </c>
      <c r="F152" s="129" t="s">
        <v>1508</v>
      </c>
      <c r="G152" s="130" t="s">
        <v>1509</v>
      </c>
      <c r="H152" s="132" t="s">
        <v>1510</v>
      </c>
      <c r="I152" s="126" t="s">
        <v>1511</v>
      </c>
      <c r="J152" s="126"/>
      <c r="K152" s="126"/>
    </row>
    <row r="153" customHeight="1" spans="1:11">
      <c r="A153" s="125">
        <v>104</v>
      </c>
      <c r="B153" s="126" t="s">
        <v>717</v>
      </c>
      <c r="C153" s="126"/>
      <c r="D153" s="126"/>
      <c r="E153" s="127" t="s">
        <v>119</v>
      </c>
      <c r="F153" s="129"/>
      <c r="G153" s="130"/>
      <c r="H153" s="126" t="s">
        <v>1512</v>
      </c>
      <c r="I153" s="126" t="s">
        <v>1513</v>
      </c>
      <c r="J153" s="132"/>
      <c r="K153" s="132"/>
    </row>
    <row r="154" ht="35" customHeight="1" spans="1:11">
      <c r="A154" s="125">
        <v>105</v>
      </c>
      <c r="B154" s="126" t="s">
        <v>724</v>
      </c>
      <c r="C154" s="126"/>
      <c r="D154" s="126"/>
      <c r="E154" s="127" t="s">
        <v>119</v>
      </c>
      <c r="F154" s="129"/>
      <c r="G154" s="130"/>
      <c r="H154" s="132"/>
      <c r="I154" s="132"/>
      <c r="J154" s="126"/>
      <c r="K154" s="126"/>
    </row>
    <row r="155" ht="42" customHeight="1" spans="1:11">
      <c r="A155" s="125"/>
      <c r="B155" s="126"/>
      <c r="C155" s="126" t="s">
        <v>1514</v>
      </c>
      <c r="D155" s="126"/>
      <c r="E155" s="127" t="s">
        <v>119</v>
      </c>
      <c r="F155" s="129"/>
      <c r="G155" s="130"/>
      <c r="H155" s="132"/>
      <c r="I155" s="132"/>
      <c r="J155" s="126"/>
      <c r="K155" s="126"/>
    </row>
    <row r="156" ht="39" customHeight="1" spans="1:11">
      <c r="A156" s="125">
        <v>106</v>
      </c>
      <c r="B156" s="126" t="s">
        <v>735</v>
      </c>
      <c r="C156" s="126"/>
      <c r="D156" s="126"/>
      <c r="E156" s="127" t="s">
        <v>104</v>
      </c>
      <c r="F156" s="129"/>
      <c r="G156" s="130"/>
      <c r="H156" s="128" t="s">
        <v>1515</v>
      </c>
      <c r="I156" s="126" t="s">
        <v>1516</v>
      </c>
      <c r="J156" s="126"/>
      <c r="K156" s="126"/>
    </row>
    <row r="157" ht="61" customHeight="1" spans="1:11">
      <c r="A157" s="125">
        <v>107</v>
      </c>
      <c r="B157" s="126" t="s">
        <v>740</v>
      </c>
      <c r="C157" s="126"/>
      <c r="D157" s="126"/>
      <c r="E157" s="127" t="s">
        <v>119</v>
      </c>
      <c r="F157" s="129"/>
      <c r="G157" s="130"/>
      <c r="H157" s="126" t="s">
        <v>1517</v>
      </c>
      <c r="I157" s="126" t="s">
        <v>1518</v>
      </c>
      <c r="J157" s="126" t="s">
        <v>1519</v>
      </c>
      <c r="K157" s="126" t="s">
        <v>1520</v>
      </c>
    </row>
    <row r="158" ht="54" customHeight="1" spans="1:11">
      <c r="A158" s="125">
        <v>108</v>
      </c>
      <c r="B158" s="126" t="s">
        <v>744</v>
      </c>
      <c r="C158" s="126"/>
      <c r="D158" s="126"/>
      <c r="E158" s="127" t="s">
        <v>104</v>
      </c>
      <c r="F158" s="137" t="s">
        <v>1076</v>
      </c>
      <c r="G158" s="137" t="s">
        <v>1077</v>
      </c>
      <c r="H158" s="126" t="s">
        <v>1521</v>
      </c>
      <c r="I158" s="126" t="s">
        <v>1522</v>
      </c>
      <c r="J158" s="126" t="s">
        <v>1523</v>
      </c>
      <c r="K158" s="126" t="s">
        <v>1524</v>
      </c>
    </row>
    <row r="159" customHeight="1" spans="1:11">
      <c r="A159" s="125">
        <v>109</v>
      </c>
      <c r="B159" s="126" t="s">
        <v>747</v>
      </c>
      <c r="C159" s="126"/>
      <c r="D159" s="126"/>
      <c r="E159" s="127" t="s">
        <v>104</v>
      </c>
      <c r="F159" s="129"/>
      <c r="G159" s="130"/>
      <c r="H159" s="132" t="s">
        <v>1525</v>
      </c>
      <c r="I159" s="126" t="s">
        <v>1526</v>
      </c>
      <c r="J159" s="132"/>
      <c r="K159" s="132"/>
    </row>
    <row r="160" customHeight="1" spans="1:11">
      <c r="A160" s="125">
        <v>110</v>
      </c>
      <c r="B160" s="126" t="s">
        <v>751</v>
      </c>
      <c r="C160" s="126"/>
      <c r="D160" s="126"/>
      <c r="E160" s="127" t="s">
        <v>104</v>
      </c>
      <c r="F160" s="129"/>
      <c r="G160" s="130"/>
      <c r="H160" s="132" t="s">
        <v>1527</v>
      </c>
      <c r="I160" s="132" t="s">
        <v>1528</v>
      </c>
      <c r="J160" s="132"/>
      <c r="K160" s="132"/>
    </row>
    <row r="161" ht="54" customHeight="1" spans="1:11">
      <c r="A161" s="125">
        <v>111</v>
      </c>
      <c r="B161" s="126" t="s">
        <v>755</v>
      </c>
      <c r="C161" s="126"/>
      <c r="D161" s="126"/>
      <c r="E161" s="127" t="s">
        <v>758</v>
      </c>
      <c r="F161" s="134"/>
      <c r="G161" s="134"/>
      <c r="H161" s="128" t="s">
        <v>1529</v>
      </c>
      <c r="I161" s="126" t="s">
        <v>1530</v>
      </c>
      <c r="J161" s="128"/>
      <c r="K161" s="126"/>
    </row>
    <row r="162" ht="69" customHeight="1" spans="1:11">
      <c r="A162" s="125">
        <v>112</v>
      </c>
      <c r="B162" s="126" t="s">
        <v>761</v>
      </c>
      <c r="C162" s="126"/>
      <c r="D162" s="126"/>
      <c r="E162" s="127" t="s">
        <v>758</v>
      </c>
      <c r="F162" s="129" t="s">
        <v>1531</v>
      </c>
      <c r="G162" s="130" t="s">
        <v>1532</v>
      </c>
      <c r="H162" s="128" t="s">
        <v>1533</v>
      </c>
      <c r="I162" s="126" t="s">
        <v>1534</v>
      </c>
      <c r="J162" s="128"/>
      <c r="K162" s="126"/>
    </row>
    <row r="163" ht="155" customHeight="1" spans="1:11">
      <c r="A163" s="125">
        <v>113</v>
      </c>
      <c r="B163" s="126" t="s">
        <v>769</v>
      </c>
      <c r="C163" s="126"/>
      <c r="D163" s="126"/>
      <c r="E163" s="127" t="s">
        <v>758</v>
      </c>
      <c r="F163" s="129"/>
      <c r="G163" s="130"/>
      <c r="H163" s="128" t="s">
        <v>1535</v>
      </c>
      <c r="I163" s="126" t="s">
        <v>1536</v>
      </c>
      <c r="J163" s="128" t="s">
        <v>1537</v>
      </c>
      <c r="K163" s="126" t="s">
        <v>1538</v>
      </c>
    </row>
    <row r="164" ht="96" customHeight="1" spans="1:11">
      <c r="A164" s="125">
        <v>114</v>
      </c>
      <c r="B164" s="126" t="s">
        <v>777</v>
      </c>
      <c r="C164" s="134"/>
      <c r="D164" s="126"/>
      <c r="E164" s="127" t="s">
        <v>382</v>
      </c>
      <c r="F164" s="129" t="s">
        <v>1539</v>
      </c>
      <c r="G164" s="130" t="s">
        <v>1540</v>
      </c>
      <c r="H164" s="126" t="s">
        <v>1541</v>
      </c>
      <c r="I164" s="126" t="s">
        <v>1542</v>
      </c>
      <c r="J164" s="126" t="s">
        <v>1543</v>
      </c>
      <c r="K164" s="126" t="s">
        <v>1544</v>
      </c>
    </row>
  </sheetData>
  <autoFilter xmlns:etc="http://www.wps.cn/officeDocument/2017/etCustomData" ref="A1:K164" etc:filterBottomFollowUsedRange="0">
    <extLst/>
  </autoFilter>
  <mergeCells count="136">
    <mergeCell ref="A1:K1"/>
    <mergeCell ref="A2:K2"/>
    <mergeCell ref="F3:G3"/>
    <mergeCell ref="H3:K3"/>
    <mergeCell ref="F4:G4"/>
    <mergeCell ref="H4:I4"/>
    <mergeCell ref="J4:K4"/>
    <mergeCell ref="A3:A5"/>
    <mergeCell ref="A14:A15"/>
    <mergeCell ref="A37:A38"/>
    <mergeCell ref="A39:A40"/>
    <mergeCell ref="A41:A43"/>
    <mergeCell ref="A45:A46"/>
    <mergeCell ref="A48:A49"/>
    <mergeCell ref="A50:A51"/>
    <mergeCell ref="A52:A53"/>
    <mergeCell ref="A54:A55"/>
    <mergeCell ref="A56:A59"/>
    <mergeCell ref="A60:A61"/>
    <mergeCell ref="A65:A66"/>
    <mergeCell ref="A67:A68"/>
    <mergeCell ref="A70:A71"/>
    <mergeCell ref="A72:A74"/>
    <mergeCell ref="A75:A76"/>
    <mergeCell ref="A81:A82"/>
    <mergeCell ref="A83:A84"/>
    <mergeCell ref="A91:A92"/>
    <mergeCell ref="A99:A100"/>
    <mergeCell ref="A105:A109"/>
    <mergeCell ref="A110:A111"/>
    <mergeCell ref="A112:A113"/>
    <mergeCell ref="A114:A116"/>
    <mergeCell ref="A117:A118"/>
    <mergeCell ref="A119:A121"/>
    <mergeCell ref="A125:A127"/>
    <mergeCell ref="A134:A135"/>
    <mergeCell ref="A136:A137"/>
    <mergeCell ref="A140:A141"/>
    <mergeCell ref="A143:A144"/>
    <mergeCell ref="A146:A147"/>
    <mergeCell ref="A148:A149"/>
    <mergeCell ref="A150:A151"/>
    <mergeCell ref="A154:A155"/>
    <mergeCell ref="B3:B5"/>
    <mergeCell ref="B14:B15"/>
    <mergeCell ref="B37:B38"/>
    <mergeCell ref="B39:B40"/>
    <mergeCell ref="B41:B43"/>
    <mergeCell ref="B45:B46"/>
    <mergeCell ref="B48:B49"/>
    <mergeCell ref="B50:B51"/>
    <mergeCell ref="B52:B53"/>
    <mergeCell ref="B54:B55"/>
    <mergeCell ref="B56:B59"/>
    <mergeCell ref="B60:B61"/>
    <mergeCell ref="B65:B66"/>
    <mergeCell ref="B67:B68"/>
    <mergeCell ref="B70:B71"/>
    <mergeCell ref="B72:B74"/>
    <mergeCell ref="B75:B76"/>
    <mergeCell ref="B81:B82"/>
    <mergeCell ref="B83:B84"/>
    <mergeCell ref="B91:B92"/>
    <mergeCell ref="B99:B100"/>
    <mergeCell ref="B105:B109"/>
    <mergeCell ref="B110:B111"/>
    <mergeCell ref="B112:B113"/>
    <mergeCell ref="B114:B116"/>
    <mergeCell ref="B117:B118"/>
    <mergeCell ref="B119:B121"/>
    <mergeCell ref="B125:B127"/>
    <mergeCell ref="B134:B135"/>
    <mergeCell ref="B136:B137"/>
    <mergeCell ref="B140:B141"/>
    <mergeCell ref="B143:B144"/>
    <mergeCell ref="B146:B147"/>
    <mergeCell ref="B148:B149"/>
    <mergeCell ref="B150:B151"/>
    <mergeCell ref="B154:B155"/>
    <mergeCell ref="C3:C5"/>
    <mergeCell ref="C14:C15"/>
    <mergeCell ref="C105:C106"/>
    <mergeCell ref="C108:C109"/>
    <mergeCell ref="C115:C116"/>
    <mergeCell ref="C117:C118"/>
    <mergeCell ref="C120:C121"/>
    <mergeCell ref="D3:D5"/>
    <mergeCell ref="D14:D15"/>
    <mergeCell ref="D105:D106"/>
    <mergeCell ref="D108:D109"/>
    <mergeCell ref="D115:D116"/>
    <mergeCell ref="D117:D118"/>
    <mergeCell ref="D120:D121"/>
    <mergeCell ref="E3:E5"/>
    <mergeCell ref="E14:E15"/>
    <mergeCell ref="E105:E106"/>
    <mergeCell ref="E108:E109"/>
    <mergeCell ref="E115:E116"/>
    <mergeCell ref="E117:E118"/>
    <mergeCell ref="E120:E121"/>
    <mergeCell ref="F14:F15"/>
    <mergeCell ref="F105:F106"/>
    <mergeCell ref="F108:F109"/>
    <mergeCell ref="F115:F116"/>
    <mergeCell ref="F117:F118"/>
    <mergeCell ref="F120:F121"/>
    <mergeCell ref="G14:G15"/>
    <mergeCell ref="G105:G106"/>
    <mergeCell ref="G108:G109"/>
    <mergeCell ref="G115:G116"/>
    <mergeCell ref="G117:G118"/>
    <mergeCell ref="G120:G121"/>
    <mergeCell ref="H14:H15"/>
    <mergeCell ref="H105:H106"/>
    <mergeCell ref="H108:H109"/>
    <mergeCell ref="H115:H116"/>
    <mergeCell ref="H117:H118"/>
    <mergeCell ref="H120:H121"/>
    <mergeCell ref="I14:I15"/>
    <mergeCell ref="I105:I106"/>
    <mergeCell ref="I108:I109"/>
    <mergeCell ref="I115:I116"/>
    <mergeCell ref="I117:I118"/>
    <mergeCell ref="I120:I121"/>
    <mergeCell ref="J14:J15"/>
    <mergeCell ref="J105:J106"/>
    <mergeCell ref="J108:J109"/>
    <mergeCell ref="J115:J116"/>
    <mergeCell ref="J117:J118"/>
    <mergeCell ref="J120:J121"/>
    <mergeCell ref="K14:K15"/>
    <mergeCell ref="K105:K106"/>
    <mergeCell ref="K108:K109"/>
    <mergeCell ref="K115:K116"/>
    <mergeCell ref="K117:K118"/>
    <mergeCell ref="K120:K121"/>
  </mergeCells>
  <conditionalFormatting sqref="J5">
    <cfRule type="duplicateValues" dxfId="1" priority="4"/>
  </conditionalFormatting>
  <conditionalFormatting sqref="K5">
    <cfRule type="duplicateValues" dxfId="1" priority="2"/>
    <cfRule type="duplicateValues" dxfId="1" priority="3"/>
  </conditionalFormatting>
  <conditionalFormatting sqref="F161">
    <cfRule type="duplicateValues" dxfId="0" priority="1"/>
  </conditionalFormatting>
  <printOptions gridLines="1"/>
  <pageMargins left="0.751388888888889" right="0.751388888888889" top="1" bottom="1" header="0.5" footer="0.5"/>
  <pageSetup paperSize="8" scale="87" fitToHeight="0" orientation="landscape" horizontalDpi="600"/>
  <headerFooter>
    <oddFooter>&amp;C第 &amp;P 页，共 &amp;N 页</oddFooter>
  </headerFooter>
  <rowBreaks count="12" manualBreakCount="12">
    <brk id="13" max="16383" man="1"/>
    <brk id="30" max="16383" man="1"/>
    <brk id="40" max="16383" man="1"/>
    <brk id="51" max="16383" man="1"/>
    <brk id="63" max="16383" man="1"/>
    <brk id="74" max="16383" man="1"/>
    <brk id="85" max="16383" man="1"/>
    <brk id="95" max="16383" man="1"/>
    <brk id="121" max="16383" man="1"/>
    <brk id="127" max="16383" man="1"/>
    <brk id="135" max="16383" man="1"/>
    <brk id="164" max="10" man="1"/>
  </rowBreak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M253"/>
  <sheetViews>
    <sheetView zoomScaleSheetLayoutView="110" workbookViewId="0">
      <pane ySplit="4" topLeftCell="A5" activePane="bottomLeft" state="frozen"/>
      <selection/>
      <selection pane="bottomLeft" activeCell="H8" sqref="H8"/>
    </sheetView>
  </sheetViews>
  <sheetFormatPr defaultColWidth="9" defaultRowHeight="16.8"/>
  <cols>
    <col min="1" max="1" width="6.55769230769231" style="77" customWidth="1"/>
    <col min="2" max="2" width="19.5576923076923" style="77" customWidth="1"/>
    <col min="3" max="3" width="22.4423076923077" style="78" customWidth="1"/>
    <col min="4" max="4" width="31.4423076923077" style="79" customWidth="1"/>
    <col min="5" max="5" width="31" style="79" customWidth="1"/>
    <col min="6" max="6" width="16.2211538461538" style="79" customWidth="1"/>
    <col min="7" max="7" width="16.2211538461538" style="7" customWidth="1"/>
    <col min="8" max="8" width="5.66346153846154" style="80" customWidth="1"/>
    <col min="9" max="9" width="16.5576923076923" style="7" customWidth="1"/>
    <col min="10" max="10" width="9" style="81"/>
    <col min="11" max="11" width="9.44230769230769" style="81"/>
    <col min="12" max="12" width="9" style="81"/>
    <col min="13" max="16384" width="9" style="79"/>
  </cols>
  <sheetData>
    <row r="1" ht="18" spans="1:12">
      <c r="A1" s="82" t="s">
        <v>1545</v>
      </c>
      <c r="B1" s="83"/>
      <c r="C1" s="83"/>
      <c r="D1" s="82"/>
      <c r="E1" s="82"/>
      <c r="F1" s="82"/>
      <c r="G1" s="82"/>
      <c r="H1" s="82"/>
      <c r="I1" s="82"/>
      <c r="J1" s="84"/>
      <c r="K1" s="84"/>
      <c r="L1" s="84"/>
    </row>
    <row r="2" ht="28.8" spans="1:12">
      <c r="A2" s="85" t="s">
        <v>1546</v>
      </c>
      <c r="B2" s="85"/>
      <c r="C2" s="85"/>
      <c r="D2" s="85"/>
      <c r="E2" s="85"/>
      <c r="F2" s="85"/>
      <c r="G2" s="85"/>
      <c r="H2" s="85"/>
      <c r="I2" s="85"/>
      <c r="J2" s="86"/>
      <c r="K2" s="86"/>
      <c r="L2" s="86"/>
    </row>
    <row r="3" s="68" customFormat="1" ht="17.6" spans="1:12">
      <c r="A3" s="87" t="s">
        <v>2</v>
      </c>
      <c r="B3" s="87" t="s">
        <v>3</v>
      </c>
      <c r="C3" s="87" t="s">
        <v>4</v>
      </c>
      <c r="D3" s="87" t="s">
        <v>5</v>
      </c>
      <c r="E3" s="87" t="s">
        <v>6</v>
      </c>
      <c r="F3" s="87" t="s">
        <v>7</v>
      </c>
      <c r="G3" s="87" t="s">
        <v>8</v>
      </c>
      <c r="H3" s="87" t="s">
        <v>9</v>
      </c>
      <c r="I3" s="87" t="s">
        <v>10</v>
      </c>
      <c r="J3" s="88" t="s">
        <v>11</v>
      </c>
      <c r="K3" s="88"/>
      <c r="L3" s="88"/>
    </row>
    <row r="4" s="68" customFormat="1" ht="36" spans="1:12">
      <c r="A4" s="87"/>
      <c r="B4" s="87"/>
      <c r="C4" s="87"/>
      <c r="D4" s="87"/>
      <c r="E4" s="87"/>
      <c r="F4" s="87"/>
      <c r="G4" s="87"/>
      <c r="H4" s="87"/>
      <c r="I4" s="87"/>
      <c r="J4" s="88" t="s">
        <v>12</v>
      </c>
      <c r="K4" s="88" t="s">
        <v>13</v>
      </c>
      <c r="L4" s="88" t="s">
        <v>14</v>
      </c>
    </row>
    <row r="5" s="69" customFormat="1" ht="88" spans="1:12">
      <c r="A5" s="89">
        <v>1</v>
      </c>
      <c r="B5" s="90" t="s">
        <v>1547</v>
      </c>
      <c r="C5" s="63" t="s">
        <v>1548</v>
      </c>
      <c r="D5" s="91" t="s">
        <v>1549</v>
      </c>
      <c r="E5" s="91" t="s">
        <v>1550</v>
      </c>
      <c r="F5" s="91"/>
      <c r="G5" s="91"/>
      <c r="H5" s="63" t="s">
        <v>104</v>
      </c>
      <c r="I5" s="92" t="s">
        <v>1551</v>
      </c>
      <c r="J5" s="93">
        <v>130</v>
      </c>
      <c r="K5" s="93">
        <f>J5*0.9</f>
        <v>117</v>
      </c>
      <c r="L5" s="93">
        <f>J5*0.8</f>
        <v>104</v>
      </c>
    </row>
    <row r="6" s="69" customFormat="1" ht="53" spans="1:12">
      <c r="A6" s="89">
        <v>2</v>
      </c>
      <c r="B6" s="90" t="s">
        <v>1552</v>
      </c>
      <c r="C6" s="63" t="s">
        <v>1553</v>
      </c>
      <c r="D6" s="91" t="s">
        <v>1554</v>
      </c>
      <c r="E6" s="91" t="s">
        <v>1555</v>
      </c>
      <c r="F6" s="91" t="s">
        <v>110</v>
      </c>
      <c r="G6" s="91"/>
      <c r="H6" s="63" t="s">
        <v>813</v>
      </c>
      <c r="I6" s="92" t="s">
        <v>1556</v>
      </c>
      <c r="J6" s="93">
        <v>120</v>
      </c>
      <c r="K6" s="93">
        <f>J6*0.9</f>
        <v>108</v>
      </c>
      <c r="L6" s="93">
        <f>K6*0.8</f>
        <v>86.4</v>
      </c>
    </row>
    <row r="7" s="69" customFormat="1" ht="53" spans="1:12">
      <c r="A7" s="89" t="s">
        <v>1557</v>
      </c>
      <c r="B7" s="90" t="s">
        <v>1558</v>
      </c>
      <c r="C7" s="63" t="s">
        <v>1559</v>
      </c>
      <c r="D7" s="91"/>
      <c r="E7" s="91"/>
      <c r="F7" s="91"/>
      <c r="G7" s="91"/>
      <c r="H7" s="63" t="s">
        <v>813</v>
      </c>
      <c r="I7" s="92"/>
      <c r="J7" s="93">
        <f>J6*0.15</f>
        <v>18</v>
      </c>
      <c r="K7" s="93">
        <f>K6*0.15</f>
        <v>16.2</v>
      </c>
      <c r="L7" s="93">
        <f>L6*0.15</f>
        <v>12.96</v>
      </c>
    </row>
    <row r="8" s="69" customFormat="1" ht="53" spans="1:12">
      <c r="A8" s="89">
        <v>3</v>
      </c>
      <c r="B8" s="90" t="s">
        <v>1560</v>
      </c>
      <c r="C8" s="63" t="s">
        <v>1561</v>
      </c>
      <c r="D8" s="91" t="s">
        <v>1562</v>
      </c>
      <c r="E8" s="91" t="s">
        <v>1555</v>
      </c>
      <c r="F8" s="91" t="s">
        <v>110</v>
      </c>
      <c r="G8" s="91"/>
      <c r="H8" s="63" t="s">
        <v>813</v>
      </c>
      <c r="I8" s="92" t="s">
        <v>1556</v>
      </c>
      <c r="J8" s="93">
        <v>240</v>
      </c>
      <c r="K8" s="93">
        <f>J8*0.9</f>
        <v>216</v>
      </c>
      <c r="L8" s="93">
        <f>K8*0.8</f>
        <v>172.8</v>
      </c>
    </row>
    <row r="9" s="69" customFormat="1" ht="53" spans="1:12">
      <c r="A9" s="89" t="s">
        <v>1563</v>
      </c>
      <c r="B9" s="90" t="s">
        <v>1564</v>
      </c>
      <c r="C9" s="63" t="s">
        <v>1565</v>
      </c>
      <c r="D9" s="91"/>
      <c r="E9" s="91"/>
      <c r="F9" s="91"/>
      <c r="G9" s="91"/>
      <c r="H9" s="63"/>
      <c r="I9" s="92"/>
      <c r="J9" s="93">
        <f>J8*0.15</f>
        <v>36</v>
      </c>
      <c r="K9" s="93">
        <f>K8*0.15</f>
        <v>32.4</v>
      </c>
      <c r="L9" s="93">
        <f>L8*0.15</f>
        <v>25.92</v>
      </c>
    </row>
    <row r="10" s="69" customFormat="1" ht="53" spans="1:12">
      <c r="A10" s="89">
        <v>4</v>
      </c>
      <c r="B10" s="90" t="s">
        <v>1566</v>
      </c>
      <c r="C10" s="63" t="s">
        <v>1567</v>
      </c>
      <c r="D10" s="91" t="s">
        <v>1568</v>
      </c>
      <c r="E10" s="91" t="s">
        <v>1555</v>
      </c>
      <c r="F10" s="91" t="s">
        <v>110</v>
      </c>
      <c r="G10" s="91"/>
      <c r="H10" s="63" t="s">
        <v>813</v>
      </c>
      <c r="I10" s="92" t="s">
        <v>1556</v>
      </c>
      <c r="J10" s="93">
        <v>360</v>
      </c>
      <c r="K10" s="93">
        <f>J10*0.9</f>
        <v>324</v>
      </c>
      <c r="L10" s="93">
        <f>K10*0.8</f>
        <v>259.2</v>
      </c>
    </row>
    <row r="11" s="69" customFormat="1" ht="53" spans="1:12">
      <c r="A11" s="89" t="s">
        <v>1569</v>
      </c>
      <c r="B11" s="90" t="s">
        <v>1570</v>
      </c>
      <c r="C11" s="63" t="s">
        <v>1571</v>
      </c>
      <c r="D11" s="91"/>
      <c r="E11" s="91"/>
      <c r="F11" s="91"/>
      <c r="G11" s="91"/>
      <c r="H11" s="63"/>
      <c r="I11" s="92"/>
      <c r="J11" s="93">
        <f>J10*0.15</f>
        <v>54</v>
      </c>
      <c r="K11" s="93">
        <f>K10*0.15</f>
        <v>48.6</v>
      </c>
      <c r="L11" s="93">
        <f>L10*0.15</f>
        <v>38.88</v>
      </c>
    </row>
    <row r="12" s="70" customFormat="1" ht="71" spans="1:12">
      <c r="A12" s="89">
        <v>5</v>
      </c>
      <c r="B12" s="90" t="s">
        <v>1572</v>
      </c>
      <c r="C12" s="63" t="s">
        <v>1573</v>
      </c>
      <c r="D12" s="91" t="s">
        <v>1574</v>
      </c>
      <c r="E12" s="91" t="s">
        <v>1575</v>
      </c>
      <c r="F12" s="91" t="s">
        <v>110</v>
      </c>
      <c r="G12" s="91"/>
      <c r="H12" s="63" t="s">
        <v>813</v>
      </c>
      <c r="I12" s="92" t="s">
        <v>1576</v>
      </c>
      <c r="J12" s="93">
        <v>480</v>
      </c>
      <c r="K12" s="93">
        <f>J12*0.9</f>
        <v>432</v>
      </c>
      <c r="L12" s="93">
        <f>K12*0.8</f>
        <v>345.6</v>
      </c>
    </row>
    <row r="13" s="70" customFormat="1" ht="53" spans="1:12">
      <c r="A13" s="89" t="s">
        <v>1577</v>
      </c>
      <c r="B13" s="90" t="s">
        <v>1578</v>
      </c>
      <c r="C13" s="63" t="s">
        <v>1579</v>
      </c>
      <c r="D13" s="91"/>
      <c r="E13" s="91"/>
      <c r="F13" s="91"/>
      <c r="G13" s="91"/>
      <c r="H13" s="63"/>
      <c r="I13" s="92"/>
      <c r="J13" s="93">
        <f>J12*0.15</f>
        <v>72</v>
      </c>
      <c r="K13" s="93">
        <f>K12*0.15</f>
        <v>64.8</v>
      </c>
      <c r="L13" s="93">
        <f>L12*0.15</f>
        <v>51.84</v>
      </c>
    </row>
    <row r="14" s="70" customFormat="1" ht="53" spans="1:12">
      <c r="A14" s="89">
        <v>6</v>
      </c>
      <c r="B14" s="90" t="s">
        <v>1580</v>
      </c>
      <c r="C14" s="63" t="s">
        <v>1581</v>
      </c>
      <c r="D14" s="91" t="s">
        <v>1582</v>
      </c>
      <c r="E14" s="91" t="s">
        <v>1583</v>
      </c>
      <c r="F14" s="91"/>
      <c r="G14" s="91"/>
      <c r="H14" s="63" t="s">
        <v>813</v>
      </c>
      <c r="I14" s="94"/>
      <c r="J14" s="93">
        <v>30</v>
      </c>
      <c r="K14" s="93">
        <f>J14*0.9</f>
        <v>27</v>
      </c>
      <c r="L14" s="93">
        <f>J14*0.8</f>
        <v>24</v>
      </c>
    </row>
    <row r="15" s="69" customFormat="1" ht="88" spans="1:12">
      <c r="A15" s="89">
        <v>7</v>
      </c>
      <c r="B15" s="90" t="s">
        <v>1584</v>
      </c>
      <c r="C15" s="63" t="s">
        <v>1585</v>
      </c>
      <c r="D15" s="91" t="s">
        <v>1586</v>
      </c>
      <c r="E15" s="91" t="s">
        <v>1587</v>
      </c>
      <c r="F15" s="91" t="s">
        <v>110</v>
      </c>
      <c r="G15" s="91"/>
      <c r="H15" s="63" t="s">
        <v>1588</v>
      </c>
      <c r="I15" s="92" t="s">
        <v>1589</v>
      </c>
      <c r="J15" s="93">
        <v>300</v>
      </c>
      <c r="K15" s="93">
        <f>J15*0.9</f>
        <v>270</v>
      </c>
      <c r="L15" s="93">
        <f>J15*0.8</f>
        <v>240</v>
      </c>
    </row>
    <row r="16" s="69" customFormat="1" ht="36" spans="1:12">
      <c r="A16" s="89" t="s">
        <v>1590</v>
      </c>
      <c r="B16" s="90" t="s">
        <v>1591</v>
      </c>
      <c r="C16" s="63" t="s">
        <v>1592</v>
      </c>
      <c r="D16" s="91"/>
      <c r="E16" s="91"/>
      <c r="F16" s="91"/>
      <c r="G16" s="91"/>
      <c r="H16" s="63"/>
      <c r="I16" s="92"/>
      <c r="J16" s="93">
        <f>J15*0.15</f>
        <v>45</v>
      </c>
      <c r="K16" s="93">
        <f>K15*0.15</f>
        <v>40.5</v>
      </c>
      <c r="L16" s="93">
        <f>L15*0.15</f>
        <v>36</v>
      </c>
    </row>
    <row r="17" s="69" customFormat="1" ht="71" spans="1:12">
      <c r="A17" s="89">
        <v>8</v>
      </c>
      <c r="B17" s="90" t="s">
        <v>1593</v>
      </c>
      <c r="C17" s="63" t="s">
        <v>1594</v>
      </c>
      <c r="D17" s="91" t="s">
        <v>1595</v>
      </c>
      <c r="E17" s="91" t="s">
        <v>1596</v>
      </c>
      <c r="F17" s="91"/>
      <c r="G17" s="91"/>
      <c r="H17" s="63" t="s">
        <v>1588</v>
      </c>
      <c r="I17" s="92" t="s">
        <v>1589</v>
      </c>
      <c r="J17" s="93">
        <v>104</v>
      </c>
      <c r="K17" s="93">
        <f>J17*0.9</f>
        <v>93.6</v>
      </c>
      <c r="L17" s="93">
        <f>J17*0.8</f>
        <v>83.2</v>
      </c>
    </row>
    <row r="18" s="69" customFormat="1" ht="71" spans="1:12">
      <c r="A18" s="89">
        <v>9</v>
      </c>
      <c r="B18" s="90" t="s">
        <v>1597</v>
      </c>
      <c r="C18" s="63" t="s">
        <v>1598</v>
      </c>
      <c r="D18" s="91" t="s">
        <v>1599</v>
      </c>
      <c r="E18" s="91" t="s">
        <v>1600</v>
      </c>
      <c r="F18" s="91"/>
      <c r="G18" s="91"/>
      <c r="H18" s="63" t="s">
        <v>1601</v>
      </c>
      <c r="I18" s="92"/>
      <c r="J18" s="93">
        <v>15</v>
      </c>
      <c r="K18" s="93">
        <f>J18*0.9</f>
        <v>13.5</v>
      </c>
      <c r="L18" s="93">
        <f>J18*0.8</f>
        <v>12</v>
      </c>
    </row>
    <row r="19" s="69" customFormat="1" ht="106" spans="1:12">
      <c r="A19" s="89">
        <v>10</v>
      </c>
      <c r="B19" s="90" t="s">
        <v>1602</v>
      </c>
      <c r="C19" s="63" t="s">
        <v>1603</v>
      </c>
      <c r="D19" s="91" t="s">
        <v>1604</v>
      </c>
      <c r="E19" s="91" t="s">
        <v>1605</v>
      </c>
      <c r="F19" s="91" t="s">
        <v>110</v>
      </c>
      <c r="G19" s="91"/>
      <c r="H19" s="63" t="s">
        <v>104</v>
      </c>
      <c r="I19" s="92"/>
      <c r="J19" s="93">
        <v>5000</v>
      </c>
      <c r="K19" s="93">
        <f>J19*0.7</f>
        <v>3500</v>
      </c>
      <c r="L19" s="93">
        <f>J19*0.6</f>
        <v>3000</v>
      </c>
    </row>
    <row r="20" s="69" customFormat="1" ht="53" spans="1:12">
      <c r="A20" s="89" t="s">
        <v>1606</v>
      </c>
      <c r="B20" s="90" t="s">
        <v>1607</v>
      </c>
      <c r="C20" s="63" t="s">
        <v>1608</v>
      </c>
      <c r="D20" s="91"/>
      <c r="E20" s="91"/>
      <c r="F20" s="91"/>
      <c r="G20" s="91"/>
      <c r="H20" s="63" t="s">
        <v>104</v>
      </c>
      <c r="I20" s="92"/>
      <c r="J20" s="93">
        <f>J19*0.15</f>
        <v>750</v>
      </c>
      <c r="K20" s="93">
        <f>K19*0.15</f>
        <v>525</v>
      </c>
      <c r="L20" s="93">
        <f>L19*0.15</f>
        <v>450</v>
      </c>
    </row>
    <row r="21" s="69" customFormat="1" ht="176" spans="1:12">
      <c r="A21" s="89">
        <v>11</v>
      </c>
      <c r="B21" s="90" t="s">
        <v>1609</v>
      </c>
      <c r="C21" s="63" t="s">
        <v>1610</v>
      </c>
      <c r="D21" s="91" t="s">
        <v>1611</v>
      </c>
      <c r="E21" s="91" t="s">
        <v>1612</v>
      </c>
      <c r="F21" s="91" t="s">
        <v>110</v>
      </c>
      <c r="G21" s="91"/>
      <c r="H21" s="63" t="s">
        <v>104</v>
      </c>
      <c r="I21" s="92" t="s">
        <v>1613</v>
      </c>
      <c r="J21" s="93">
        <f>J19*1.5</f>
        <v>7500</v>
      </c>
      <c r="K21" s="93">
        <f>J21*0.7</f>
        <v>5250</v>
      </c>
      <c r="L21" s="93">
        <f>J21*0.6</f>
        <v>4500</v>
      </c>
    </row>
    <row r="22" s="69" customFormat="1" ht="53" spans="1:12">
      <c r="A22" s="89" t="s">
        <v>1614</v>
      </c>
      <c r="B22" s="90" t="s">
        <v>1615</v>
      </c>
      <c r="C22" s="63" t="s">
        <v>1616</v>
      </c>
      <c r="D22" s="91"/>
      <c r="E22" s="91"/>
      <c r="F22" s="91"/>
      <c r="G22" s="91"/>
      <c r="H22" s="63" t="s">
        <v>104</v>
      </c>
      <c r="I22" s="92"/>
      <c r="J22" s="93">
        <f>J21*0.15</f>
        <v>1125</v>
      </c>
      <c r="K22" s="93">
        <f>K21*0.15</f>
        <v>787.5</v>
      </c>
      <c r="L22" s="93">
        <f>L21*0.15</f>
        <v>675</v>
      </c>
    </row>
    <row r="23" s="69" customFormat="1" ht="124" spans="1:12">
      <c r="A23" s="89">
        <v>12</v>
      </c>
      <c r="B23" s="90" t="s">
        <v>1617</v>
      </c>
      <c r="C23" s="63" t="s">
        <v>1618</v>
      </c>
      <c r="D23" s="91" t="s">
        <v>1619</v>
      </c>
      <c r="E23" s="91" t="s">
        <v>1620</v>
      </c>
      <c r="F23" s="91" t="s">
        <v>110</v>
      </c>
      <c r="G23" s="91"/>
      <c r="H23" s="63" t="s">
        <v>104</v>
      </c>
      <c r="I23" s="92" t="s">
        <v>1621</v>
      </c>
      <c r="J23" s="93">
        <v>3000</v>
      </c>
      <c r="K23" s="93">
        <f>J23*0.7</f>
        <v>2100</v>
      </c>
      <c r="L23" s="93">
        <f>J23*0.6</f>
        <v>1800</v>
      </c>
    </row>
    <row r="24" s="69" customFormat="1" ht="36" spans="1:12">
      <c r="A24" s="89" t="s">
        <v>1622</v>
      </c>
      <c r="B24" s="90" t="s">
        <v>1623</v>
      </c>
      <c r="C24" s="63" t="s">
        <v>1624</v>
      </c>
      <c r="D24" s="91"/>
      <c r="E24" s="91"/>
      <c r="F24" s="91"/>
      <c r="G24" s="91"/>
      <c r="H24" s="63" t="s">
        <v>104</v>
      </c>
      <c r="I24" s="92"/>
      <c r="J24" s="93">
        <f>J23*0.15</f>
        <v>450</v>
      </c>
      <c r="K24" s="93">
        <f>K23*0.15</f>
        <v>315</v>
      </c>
      <c r="L24" s="93">
        <f>L23*0.15</f>
        <v>270</v>
      </c>
    </row>
    <row r="25" s="69" customFormat="1" ht="229" spans="1:12">
      <c r="A25" s="89">
        <v>13</v>
      </c>
      <c r="B25" s="90" t="s">
        <v>1625</v>
      </c>
      <c r="C25" s="63" t="s">
        <v>1626</v>
      </c>
      <c r="D25" s="91" t="s">
        <v>1627</v>
      </c>
      <c r="E25" s="91" t="s">
        <v>1620</v>
      </c>
      <c r="F25" s="91" t="s">
        <v>110</v>
      </c>
      <c r="G25" s="91"/>
      <c r="H25" s="63" t="s">
        <v>104</v>
      </c>
      <c r="I25" s="92" t="s">
        <v>1628</v>
      </c>
      <c r="J25" s="93">
        <v>4500</v>
      </c>
      <c r="K25" s="93">
        <f>J25*0.7</f>
        <v>3150</v>
      </c>
      <c r="L25" s="93">
        <f>J25*0.6</f>
        <v>2700</v>
      </c>
    </row>
    <row r="26" s="69" customFormat="1" ht="36" spans="1:12">
      <c r="A26" s="89" t="s">
        <v>1629</v>
      </c>
      <c r="B26" s="90" t="s">
        <v>1630</v>
      </c>
      <c r="C26" s="63" t="s">
        <v>1631</v>
      </c>
      <c r="D26" s="91"/>
      <c r="E26" s="91"/>
      <c r="F26" s="91"/>
      <c r="G26" s="91"/>
      <c r="H26" s="63" t="s">
        <v>104</v>
      </c>
      <c r="I26" s="92"/>
      <c r="J26" s="93">
        <f>J25*0.15</f>
        <v>675</v>
      </c>
      <c r="K26" s="93">
        <f>K25*0.15</f>
        <v>472.5</v>
      </c>
      <c r="L26" s="93">
        <f>L25*0.15</f>
        <v>405</v>
      </c>
    </row>
    <row r="27" s="69" customFormat="1" ht="106" spans="1:12">
      <c r="A27" s="89">
        <v>14</v>
      </c>
      <c r="B27" s="90" t="s">
        <v>1632</v>
      </c>
      <c r="C27" s="63" t="s">
        <v>1633</v>
      </c>
      <c r="D27" s="91" t="s">
        <v>1634</v>
      </c>
      <c r="E27" s="91" t="s">
        <v>1635</v>
      </c>
      <c r="F27" s="91" t="s">
        <v>110</v>
      </c>
      <c r="G27" s="91"/>
      <c r="H27" s="63" t="s">
        <v>104</v>
      </c>
      <c r="I27" s="92" t="s">
        <v>1636</v>
      </c>
      <c r="J27" s="93">
        <v>4500</v>
      </c>
      <c r="K27" s="93">
        <f>J27*0.7</f>
        <v>3150</v>
      </c>
      <c r="L27" s="93">
        <f>J27*0.6</f>
        <v>2700</v>
      </c>
    </row>
    <row r="28" s="69" customFormat="1" ht="53" spans="1:12">
      <c r="A28" s="89" t="s">
        <v>1637</v>
      </c>
      <c r="B28" s="90" t="s">
        <v>1638</v>
      </c>
      <c r="C28" s="63" t="s">
        <v>1639</v>
      </c>
      <c r="D28" s="91"/>
      <c r="E28" s="91"/>
      <c r="F28" s="91"/>
      <c r="G28" s="91"/>
      <c r="H28" s="63" t="s">
        <v>104</v>
      </c>
      <c r="I28" s="92"/>
      <c r="J28" s="93">
        <f>J27*0.15</f>
        <v>675</v>
      </c>
      <c r="K28" s="93">
        <f>K27*0.15</f>
        <v>472.5</v>
      </c>
      <c r="L28" s="93">
        <f>L27*0.15</f>
        <v>405</v>
      </c>
    </row>
    <row r="29" s="69" customFormat="1" ht="194" spans="1:12">
      <c r="A29" s="89">
        <v>15</v>
      </c>
      <c r="B29" s="90" t="s">
        <v>1640</v>
      </c>
      <c r="C29" s="63" t="s">
        <v>1641</v>
      </c>
      <c r="D29" s="91" t="s">
        <v>1642</v>
      </c>
      <c r="E29" s="91" t="s">
        <v>1635</v>
      </c>
      <c r="F29" s="91" t="s">
        <v>110</v>
      </c>
      <c r="G29" s="91"/>
      <c r="H29" s="63" t="s">
        <v>104</v>
      </c>
      <c r="I29" s="92" t="s">
        <v>1643</v>
      </c>
      <c r="J29" s="93">
        <v>6750</v>
      </c>
      <c r="K29" s="93">
        <f>J29*0.7</f>
        <v>4725</v>
      </c>
      <c r="L29" s="93">
        <f>J29*0.6</f>
        <v>4050</v>
      </c>
    </row>
    <row r="30" s="69" customFormat="1" ht="53" spans="1:12">
      <c r="A30" s="89" t="s">
        <v>1644</v>
      </c>
      <c r="B30" s="90" t="s">
        <v>1645</v>
      </c>
      <c r="C30" s="63" t="s">
        <v>1646</v>
      </c>
      <c r="D30" s="91"/>
      <c r="E30" s="91"/>
      <c r="F30" s="91"/>
      <c r="G30" s="91"/>
      <c r="H30" s="63" t="s">
        <v>104</v>
      </c>
      <c r="I30" s="92"/>
      <c r="J30" s="93">
        <f>J29*0.15</f>
        <v>1012.5</v>
      </c>
      <c r="K30" s="93">
        <f>K29*0.15</f>
        <v>708.75</v>
      </c>
      <c r="L30" s="93">
        <f>L29*0.15</f>
        <v>607.5</v>
      </c>
    </row>
    <row r="31" s="69" customFormat="1" ht="124" spans="1:12">
      <c r="A31" s="89">
        <v>16</v>
      </c>
      <c r="B31" s="90" t="s">
        <v>1647</v>
      </c>
      <c r="C31" s="63" t="s">
        <v>1648</v>
      </c>
      <c r="D31" s="91" t="s">
        <v>1649</v>
      </c>
      <c r="E31" s="91" t="s">
        <v>1620</v>
      </c>
      <c r="F31" s="91" t="s">
        <v>110</v>
      </c>
      <c r="G31" s="91"/>
      <c r="H31" s="63" t="s">
        <v>104</v>
      </c>
      <c r="I31" s="92" t="s">
        <v>1650</v>
      </c>
      <c r="J31" s="93">
        <v>3000</v>
      </c>
      <c r="K31" s="93">
        <f>J31*0.7</f>
        <v>2100</v>
      </c>
      <c r="L31" s="93">
        <f>J31*0.6</f>
        <v>1800</v>
      </c>
    </row>
    <row r="32" s="69" customFormat="1" ht="36" spans="1:12">
      <c r="A32" s="89" t="s">
        <v>1651</v>
      </c>
      <c r="B32" s="90" t="s">
        <v>1652</v>
      </c>
      <c r="C32" s="63" t="s">
        <v>1653</v>
      </c>
      <c r="D32" s="91"/>
      <c r="E32" s="91"/>
      <c r="F32" s="91"/>
      <c r="G32" s="91"/>
      <c r="H32" s="63" t="s">
        <v>104</v>
      </c>
      <c r="I32" s="92"/>
      <c r="J32" s="93">
        <f>J31*0.15</f>
        <v>450</v>
      </c>
      <c r="K32" s="93">
        <f>K31*0.15</f>
        <v>315</v>
      </c>
      <c r="L32" s="93">
        <f>L31*0.15</f>
        <v>270</v>
      </c>
    </row>
    <row r="33" s="69" customFormat="1" ht="212" spans="1:12">
      <c r="A33" s="89">
        <v>17</v>
      </c>
      <c r="B33" s="90" t="s">
        <v>1654</v>
      </c>
      <c r="C33" s="63" t="s">
        <v>1655</v>
      </c>
      <c r="D33" s="91" t="s">
        <v>1656</v>
      </c>
      <c r="E33" s="91" t="s">
        <v>1620</v>
      </c>
      <c r="F33" s="91" t="s">
        <v>110</v>
      </c>
      <c r="G33" s="91"/>
      <c r="H33" s="63" t="s">
        <v>104</v>
      </c>
      <c r="I33" s="92" t="s">
        <v>1657</v>
      </c>
      <c r="J33" s="93">
        <v>4500</v>
      </c>
      <c r="K33" s="93">
        <f>J33*0.7</f>
        <v>3150</v>
      </c>
      <c r="L33" s="93">
        <f>J33*0.6</f>
        <v>2700</v>
      </c>
    </row>
    <row r="34" s="69" customFormat="1" ht="36" spans="1:12">
      <c r="A34" s="89" t="s">
        <v>1658</v>
      </c>
      <c r="B34" s="90" t="s">
        <v>1659</v>
      </c>
      <c r="C34" s="63" t="s">
        <v>1660</v>
      </c>
      <c r="D34" s="91"/>
      <c r="E34" s="91"/>
      <c r="F34" s="91"/>
      <c r="G34" s="91"/>
      <c r="H34" s="63" t="s">
        <v>104</v>
      </c>
      <c r="I34" s="92"/>
      <c r="J34" s="93">
        <f>J33*0.15</f>
        <v>675</v>
      </c>
      <c r="K34" s="93">
        <f>K33*0.15</f>
        <v>472.5</v>
      </c>
      <c r="L34" s="93">
        <f>L33*0.15</f>
        <v>405</v>
      </c>
    </row>
    <row r="35" s="69" customFormat="1" ht="106" spans="1:12">
      <c r="A35" s="89">
        <v>18</v>
      </c>
      <c r="B35" s="90" t="s">
        <v>1661</v>
      </c>
      <c r="C35" s="63" t="s">
        <v>1662</v>
      </c>
      <c r="D35" s="91" t="s">
        <v>1663</v>
      </c>
      <c r="E35" s="91" t="s">
        <v>1635</v>
      </c>
      <c r="F35" s="91" t="s">
        <v>110</v>
      </c>
      <c r="G35" s="91"/>
      <c r="H35" s="63" t="s">
        <v>104</v>
      </c>
      <c r="I35" s="92" t="s">
        <v>1664</v>
      </c>
      <c r="J35" s="93">
        <v>4500</v>
      </c>
      <c r="K35" s="93">
        <f>J35*0.7</f>
        <v>3150</v>
      </c>
      <c r="L35" s="93">
        <f>J35*0.6</f>
        <v>2700</v>
      </c>
    </row>
    <row r="36" s="69" customFormat="1" ht="53" spans="1:12">
      <c r="A36" s="89" t="s">
        <v>1665</v>
      </c>
      <c r="B36" s="90" t="s">
        <v>1666</v>
      </c>
      <c r="C36" s="63" t="s">
        <v>1667</v>
      </c>
      <c r="D36" s="91"/>
      <c r="E36" s="91"/>
      <c r="F36" s="91"/>
      <c r="G36" s="91"/>
      <c r="H36" s="63" t="s">
        <v>104</v>
      </c>
      <c r="I36" s="92"/>
      <c r="J36" s="93">
        <f>J35*0.15</f>
        <v>675</v>
      </c>
      <c r="K36" s="93">
        <f>K35*0.15</f>
        <v>472.5</v>
      </c>
      <c r="L36" s="93">
        <f>L35*0.15</f>
        <v>405</v>
      </c>
    </row>
    <row r="37" s="69" customFormat="1" ht="194" spans="1:12">
      <c r="A37" s="89">
        <v>19</v>
      </c>
      <c r="B37" s="90" t="s">
        <v>1668</v>
      </c>
      <c r="C37" s="63" t="s">
        <v>1669</v>
      </c>
      <c r="D37" s="91" t="s">
        <v>1670</v>
      </c>
      <c r="E37" s="91" t="s">
        <v>1635</v>
      </c>
      <c r="F37" s="91" t="s">
        <v>110</v>
      </c>
      <c r="G37" s="91"/>
      <c r="H37" s="63" t="s">
        <v>104</v>
      </c>
      <c r="I37" s="92" t="s">
        <v>1671</v>
      </c>
      <c r="J37" s="93">
        <v>6750</v>
      </c>
      <c r="K37" s="93">
        <f>J37*0.7</f>
        <v>4725</v>
      </c>
      <c r="L37" s="93">
        <f>J37*0.6</f>
        <v>4050</v>
      </c>
    </row>
    <row r="38" s="69" customFormat="1" ht="53" spans="1:12">
      <c r="A38" s="89" t="s">
        <v>1672</v>
      </c>
      <c r="B38" s="90" t="s">
        <v>1673</v>
      </c>
      <c r="C38" s="63" t="s">
        <v>1674</v>
      </c>
      <c r="D38" s="91"/>
      <c r="E38" s="91"/>
      <c r="F38" s="91"/>
      <c r="G38" s="91"/>
      <c r="H38" s="63" t="s">
        <v>104</v>
      </c>
      <c r="I38" s="92"/>
      <c r="J38" s="93">
        <f>J37*0.15</f>
        <v>1012.5</v>
      </c>
      <c r="K38" s="93">
        <f>K37*0.15</f>
        <v>708.75</v>
      </c>
      <c r="L38" s="93">
        <f>L37*0.15</f>
        <v>607.5</v>
      </c>
    </row>
    <row r="39" s="69" customFormat="1" ht="124" spans="1:12">
      <c r="A39" s="89">
        <v>20</v>
      </c>
      <c r="B39" s="90" t="s">
        <v>1675</v>
      </c>
      <c r="C39" s="63" t="s">
        <v>1676</v>
      </c>
      <c r="D39" s="91" t="s">
        <v>1677</v>
      </c>
      <c r="E39" s="91" t="s">
        <v>1620</v>
      </c>
      <c r="F39" s="91" t="s">
        <v>110</v>
      </c>
      <c r="G39" s="91"/>
      <c r="H39" s="63" t="s">
        <v>104</v>
      </c>
      <c r="I39" s="92" t="s">
        <v>1678</v>
      </c>
      <c r="J39" s="93">
        <v>3000</v>
      </c>
      <c r="K39" s="93">
        <f>J39*0.7</f>
        <v>2100</v>
      </c>
      <c r="L39" s="93">
        <f>J39*0.6</f>
        <v>1800</v>
      </c>
    </row>
    <row r="40" s="69" customFormat="1" ht="36" spans="1:12">
      <c r="A40" s="89" t="s">
        <v>1679</v>
      </c>
      <c r="B40" s="90" t="s">
        <v>1680</v>
      </c>
      <c r="C40" s="63" t="s">
        <v>1681</v>
      </c>
      <c r="D40" s="91"/>
      <c r="E40" s="91"/>
      <c r="F40" s="91"/>
      <c r="G40" s="91"/>
      <c r="H40" s="63" t="s">
        <v>104</v>
      </c>
      <c r="I40" s="92"/>
      <c r="J40" s="93">
        <f>J39*0.15</f>
        <v>450</v>
      </c>
      <c r="K40" s="93">
        <f>K39*0.15</f>
        <v>315</v>
      </c>
      <c r="L40" s="93">
        <f>L39*0.15</f>
        <v>270</v>
      </c>
    </row>
    <row r="41" s="69" customFormat="1" ht="212" spans="1:12">
      <c r="A41" s="89">
        <v>21</v>
      </c>
      <c r="B41" s="90" t="s">
        <v>1682</v>
      </c>
      <c r="C41" s="63" t="s">
        <v>1683</v>
      </c>
      <c r="D41" s="91" t="s">
        <v>1677</v>
      </c>
      <c r="E41" s="91" t="s">
        <v>1620</v>
      </c>
      <c r="F41" s="91" t="s">
        <v>110</v>
      </c>
      <c r="G41" s="91"/>
      <c r="H41" s="63" t="s">
        <v>104</v>
      </c>
      <c r="I41" s="92" t="s">
        <v>1684</v>
      </c>
      <c r="J41" s="93">
        <v>4500</v>
      </c>
      <c r="K41" s="93">
        <f>J41*0.7</f>
        <v>3150</v>
      </c>
      <c r="L41" s="93">
        <f>J41*0.6</f>
        <v>2700</v>
      </c>
    </row>
    <row r="42" s="69" customFormat="1" ht="36" spans="1:12">
      <c r="A42" s="89" t="s">
        <v>1685</v>
      </c>
      <c r="B42" s="90" t="s">
        <v>1686</v>
      </c>
      <c r="C42" s="63" t="s">
        <v>1687</v>
      </c>
      <c r="D42" s="91"/>
      <c r="E42" s="91"/>
      <c r="F42" s="91"/>
      <c r="G42" s="91"/>
      <c r="H42" s="63" t="s">
        <v>104</v>
      </c>
      <c r="I42" s="92"/>
      <c r="J42" s="93">
        <f>J41*0.15</f>
        <v>675</v>
      </c>
      <c r="K42" s="93">
        <f>K41*0.15</f>
        <v>472.5</v>
      </c>
      <c r="L42" s="93">
        <f>L41*0.15</f>
        <v>405</v>
      </c>
    </row>
    <row r="43" s="69" customFormat="1" ht="106" spans="1:12">
      <c r="A43" s="89">
        <v>22</v>
      </c>
      <c r="B43" s="90" t="s">
        <v>1688</v>
      </c>
      <c r="C43" s="63" t="s">
        <v>1689</v>
      </c>
      <c r="D43" s="91" t="s">
        <v>1690</v>
      </c>
      <c r="E43" s="91" t="s">
        <v>1635</v>
      </c>
      <c r="F43" s="91" t="s">
        <v>110</v>
      </c>
      <c r="G43" s="91"/>
      <c r="H43" s="63" t="s">
        <v>104</v>
      </c>
      <c r="I43" s="92" t="s">
        <v>1691</v>
      </c>
      <c r="J43" s="93">
        <v>4500</v>
      </c>
      <c r="K43" s="93">
        <f>J43*0.7</f>
        <v>3150</v>
      </c>
      <c r="L43" s="93">
        <f>J43*0.6</f>
        <v>2700</v>
      </c>
    </row>
    <row r="44" s="69" customFormat="1" ht="53" spans="1:12">
      <c r="A44" s="89" t="s">
        <v>1692</v>
      </c>
      <c r="B44" s="90" t="s">
        <v>1693</v>
      </c>
      <c r="C44" s="63" t="s">
        <v>1694</v>
      </c>
      <c r="D44" s="91"/>
      <c r="E44" s="91"/>
      <c r="F44" s="91"/>
      <c r="G44" s="91"/>
      <c r="H44" s="63" t="s">
        <v>104</v>
      </c>
      <c r="I44" s="92"/>
      <c r="J44" s="93">
        <f>J43*0.15</f>
        <v>675</v>
      </c>
      <c r="K44" s="93">
        <f>K43*0.15</f>
        <v>472.5</v>
      </c>
      <c r="L44" s="93">
        <f>L43*0.15</f>
        <v>405</v>
      </c>
    </row>
    <row r="45" s="69" customFormat="1" ht="212" spans="1:12">
      <c r="A45" s="89">
        <v>23</v>
      </c>
      <c r="B45" s="90" t="s">
        <v>1695</v>
      </c>
      <c r="C45" s="63" t="s">
        <v>1696</v>
      </c>
      <c r="D45" s="91" t="s">
        <v>1697</v>
      </c>
      <c r="E45" s="91" t="s">
        <v>1635</v>
      </c>
      <c r="F45" s="91" t="s">
        <v>110</v>
      </c>
      <c r="G45" s="91"/>
      <c r="H45" s="63" t="s">
        <v>104</v>
      </c>
      <c r="I45" s="92" t="s">
        <v>1698</v>
      </c>
      <c r="J45" s="93">
        <v>6750</v>
      </c>
      <c r="K45" s="93">
        <f>J45*0.7</f>
        <v>4725</v>
      </c>
      <c r="L45" s="93">
        <f>J45*0.6</f>
        <v>4050</v>
      </c>
    </row>
    <row r="46" s="69" customFormat="1" ht="53" spans="1:12">
      <c r="A46" s="89" t="s">
        <v>1699</v>
      </c>
      <c r="B46" s="90" t="s">
        <v>1700</v>
      </c>
      <c r="C46" s="63" t="s">
        <v>1701</v>
      </c>
      <c r="D46" s="91"/>
      <c r="E46" s="91"/>
      <c r="F46" s="91"/>
      <c r="G46" s="91"/>
      <c r="H46" s="63" t="s">
        <v>104</v>
      </c>
      <c r="I46" s="92"/>
      <c r="J46" s="93">
        <f>J45*0.15</f>
        <v>1012.5</v>
      </c>
      <c r="K46" s="93">
        <f>K45*0.15</f>
        <v>708.75</v>
      </c>
      <c r="L46" s="93">
        <f>L45*0.15</f>
        <v>607.5</v>
      </c>
    </row>
    <row r="47" s="69" customFormat="1" ht="88" spans="1:12">
      <c r="A47" s="89">
        <v>24</v>
      </c>
      <c r="B47" s="90" t="s">
        <v>1702</v>
      </c>
      <c r="C47" s="63" t="s">
        <v>1703</v>
      </c>
      <c r="D47" s="91" t="s">
        <v>1704</v>
      </c>
      <c r="E47" s="91" t="s">
        <v>1705</v>
      </c>
      <c r="F47" s="91" t="s">
        <v>110</v>
      </c>
      <c r="G47" s="95"/>
      <c r="H47" s="63" t="s">
        <v>1706</v>
      </c>
      <c r="I47" s="92"/>
      <c r="J47" s="93">
        <v>2000</v>
      </c>
      <c r="K47" s="93">
        <f>J47*0.7</f>
        <v>1400</v>
      </c>
      <c r="L47" s="93">
        <f>J47*0.6</f>
        <v>1200</v>
      </c>
    </row>
    <row r="48" s="69" customFormat="1" ht="36" spans="1:12">
      <c r="A48" s="89" t="s">
        <v>112</v>
      </c>
      <c r="B48" s="90" t="s">
        <v>1707</v>
      </c>
      <c r="C48" s="63" t="s">
        <v>1708</v>
      </c>
      <c r="D48" s="91"/>
      <c r="E48" s="91"/>
      <c r="F48" s="91"/>
      <c r="G48" s="95"/>
      <c r="H48" s="63" t="s">
        <v>104</v>
      </c>
      <c r="I48" s="92"/>
      <c r="J48" s="93">
        <f>J47*0.15</f>
        <v>300</v>
      </c>
      <c r="K48" s="93">
        <f>K47*0.15</f>
        <v>210</v>
      </c>
      <c r="L48" s="93">
        <f>L47*0.15</f>
        <v>180</v>
      </c>
    </row>
    <row r="49" s="69" customFormat="1" ht="106" spans="1:12">
      <c r="A49" s="89">
        <v>25</v>
      </c>
      <c r="B49" s="90" t="s">
        <v>1709</v>
      </c>
      <c r="C49" s="63" t="s">
        <v>1710</v>
      </c>
      <c r="D49" s="91" t="s">
        <v>1711</v>
      </c>
      <c r="E49" s="91" t="s">
        <v>1712</v>
      </c>
      <c r="F49" s="91" t="s">
        <v>110</v>
      </c>
      <c r="G49" s="91" t="s">
        <v>1713</v>
      </c>
      <c r="H49" s="63" t="s">
        <v>1714</v>
      </c>
      <c r="I49" s="92"/>
      <c r="J49" s="93">
        <v>1500</v>
      </c>
      <c r="K49" s="93">
        <f>J49*0.7</f>
        <v>1050</v>
      </c>
      <c r="L49" s="93">
        <f>J49*0.6</f>
        <v>900</v>
      </c>
    </row>
    <row r="50" s="69" customFormat="1" ht="36" spans="1:12">
      <c r="A50" s="89" t="s">
        <v>1715</v>
      </c>
      <c r="B50" s="90" t="s">
        <v>1716</v>
      </c>
      <c r="C50" s="63" t="s">
        <v>1717</v>
      </c>
      <c r="D50" s="91"/>
      <c r="E50" s="91"/>
      <c r="F50" s="91"/>
      <c r="G50" s="91"/>
      <c r="H50" s="63" t="s">
        <v>104</v>
      </c>
      <c r="I50" s="92"/>
      <c r="J50" s="93">
        <f>J51*0.15</f>
        <v>225</v>
      </c>
      <c r="K50" s="93">
        <f>K51*0.15</f>
        <v>157.5</v>
      </c>
      <c r="L50" s="93">
        <f>L51*0.15</f>
        <v>135</v>
      </c>
    </row>
    <row r="51" s="69" customFormat="1" ht="36" spans="1:12">
      <c r="A51" s="89" t="s">
        <v>1718</v>
      </c>
      <c r="B51" s="90" t="s">
        <v>1719</v>
      </c>
      <c r="C51" s="63" t="s">
        <v>1720</v>
      </c>
      <c r="D51" s="91"/>
      <c r="E51" s="91"/>
      <c r="F51" s="91"/>
      <c r="G51" s="91"/>
      <c r="H51" s="63" t="s">
        <v>1714</v>
      </c>
      <c r="I51" s="92"/>
      <c r="J51" s="93">
        <v>1500</v>
      </c>
      <c r="K51" s="93">
        <f>J51*0.7</f>
        <v>1050</v>
      </c>
      <c r="L51" s="93">
        <f>J51*0.6</f>
        <v>900</v>
      </c>
    </row>
    <row r="52" s="69" customFormat="1" ht="88" spans="1:12">
      <c r="A52" s="89">
        <v>26</v>
      </c>
      <c r="B52" s="90" t="s">
        <v>1721</v>
      </c>
      <c r="C52" s="63" t="s">
        <v>1722</v>
      </c>
      <c r="D52" s="91" t="s">
        <v>1723</v>
      </c>
      <c r="E52" s="91" t="s">
        <v>1724</v>
      </c>
      <c r="F52" s="91" t="s">
        <v>110</v>
      </c>
      <c r="G52" s="91"/>
      <c r="H52" s="63" t="s">
        <v>1714</v>
      </c>
      <c r="I52" s="92"/>
      <c r="J52" s="93">
        <v>4000</v>
      </c>
      <c r="K52" s="93">
        <f>J52*0.7</f>
        <v>2800</v>
      </c>
      <c r="L52" s="93">
        <f>J52*0.6</f>
        <v>2400</v>
      </c>
    </row>
    <row r="53" s="69" customFormat="1" ht="36" spans="1:12">
      <c r="A53" s="89" t="s">
        <v>1725</v>
      </c>
      <c r="B53" s="90" t="s">
        <v>1726</v>
      </c>
      <c r="C53" s="63" t="s">
        <v>1727</v>
      </c>
      <c r="D53" s="91"/>
      <c r="E53" s="91"/>
      <c r="F53" s="91"/>
      <c r="G53" s="91"/>
      <c r="H53" s="63" t="s">
        <v>104</v>
      </c>
      <c r="I53" s="92"/>
      <c r="J53" s="93">
        <f>J52*0.15</f>
        <v>600</v>
      </c>
      <c r="K53" s="93">
        <f>K52*0.15</f>
        <v>420</v>
      </c>
      <c r="L53" s="93">
        <f>L52*0.15</f>
        <v>360</v>
      </c>
    </row>
    <row r="54" s="69" customFormat="1" ht="106" spans="1:12">
      <c r="A54" s="89">
        <v>27</v>
      </c>
      <c r="B54" s="90" t="s">
        <v>1728</v>
      </c>
      <c r="C54" s="64" t="s">
        <v>1729</v>
      </c>
      <c r="D54" s="91" t="s">
        <v>1730</v>
      </c>
      <c r="E54" s="91" t="s">
        <v>1731</v>
      </c>
      <c r="F54" s="91" t="s">
        <v>110</v>
      </c>
      <c r="G54" s="91"/>
      <c r="H54" s="96" t="s">
        <v>104</v>
      </c>
      <c r="I54" s="92"/>
      <c r="J54" s="93">
        <v>4500</v>
      </c>
      <c r="K54" s="93">
        <f>J54*0.7</f>
        <v>3150</v>
      </c>
      <c r="L54" s="93">
        <f>J54*0.6</f>
        <v>2700</v>
      </c>
    </row>
    <row r="55" s="69" customFormat="1" ht="36" spans="1:12">
      <c r="A55" s="89" t="s">
        <v>1732</v>
      </c>
      <c r="B55" s="90" t="s">
        <v>1733</v>
      </c>
      <c r="C55" s="64" t="s">
        <v>1734</v>
      </c>
      <c r="D55" s="91"/>
      <c r="E55" s="91"/>
      <c r="F55" s="91"/>
      <c r="G55" s="91"/>
      <c r="H55" s="96" t="s">
        <v>104</v>
      </c>
      <c r="I55" s="92"/>
      <c r="J55" s="93">
        <f>J54*0.15</f>
        <v>675</v>
      </c>
      <c r="K55" s="93">
        <f>K54*0.15</f>
        <v>472.5</v>
      </c>
      <c r="L55" s="93">
        <f>L54*0.15</f>
        <v>405</v>
      </c>
    </row>
    <row r="56" s="69" customFormat="1" ht="124" spans="1:12">
      <c r="A56" s="89">
        <v>28</v>
      </c>
      <c r="B56" s="90" t="s">
        <v>1735</v>
      </c>
      <c r="C56" s="64" t="s">
        <v>1736</v>
      </c>
      <c r="D56" s="91" t="s">
        <v>1737</v>
      </c>
      <c r="E56" s="91" t="s">
        <v>1731</v>
      </c>
      <c r="F56" s="91" t="s">
        <v>110</v>
      </c>
      <c r="G56" s="91"/>
      <c r="H56" s="63" t="s">
        <v>104</v>
      </c>
      <c r="I56" s="92" t="s">
        <v>1738</v>
      </c>
      <c r="J56" s="93">
        <f>J54*1.5</f>
        <v>6750</v>
      </c>
      <c r="K56" s="93">
        <f>J56*0.7</f>
        <v>4725</v>
      </c>
      <c r="L56" s="93">
        <f>J56*0.6</f>
        <v>4050</v>
      </c>
    </row>
    <row r="57" s="69" customFormat="1" ht="36" spans="1:12">
      <c r="A57" s="89" t="s">
        <v>133</v>
      </c>
      <c r="B57" s="90" t="s">
        <v>1739</v>
      </c>
      <c r="C57" s="63" t="s">
        <v>1740</v>
      </c>
      <c r="D57" s="91"/>
      <c r="E57" s="91"/>
      <c r="F57" s="91"/>
      <c r="G57" s="91"/>
      <c r="H57" s="63" t="s">
        <v>104</v>
      </c>
      <c r="I57" s="92"/>
      <c r="J57" s="93">
        <f>J56*0.15</f>
        <v>1012.5</v>
      </c>
      <c r="K57" s="93">
        <f>K56*0.15</f>
        <v>708.75</v>
      </c>
      <c r="L57" s="93">
        <f>L56*0.15</f>
        <v>607.5</v>
      </c>
    </row>
    <row r="58" s="69" customFormat="1" ht="106" spans="1:12">
      <c r="A58" s="89">
        <v>29</v>
      </c>
      <c r="B58" s="90" t="s">
        <v>1741</v>
      </c>
      <c r="C58" s="64" t="s">
        <v>1742</v>
      </c>
      <c r="D58" s="91" t="s">
        <v>1743</v>
      </c>
      <c r="E58" s="91" t="s">
        <v>1731</v>
      </c>
      <c r="F58" s="91" t="s">
        <v>110</v>
      </c>
      <c r="G58" s="91"/>
      <c r="H58" s="63" t="s">
        <v>104</v>
      </c>
      <c r="I58" s="92"/>
      <c r="J58" s="93">
        <v>4500</v>
      </c>
      <c r="K58" s="93">
        <f>J58*0.7</f>
        <v>3150</v>
      </c>
      <c r="L58" s="93">
        <f>J58*0.6</f>
        <v>2700</v>
      </c>
    </row>
    <row r="59" s="69" customFormat="1" ht="53" spans="1:12">
      <c r="A59" s="89" t="s">
        <v>140</v>
      </c>
      <c r="B59" s="90" t="s">
        <v>1744</v>
      </c>
      <c r="C59" s="63" t="s">
        <v>1745</v>
      </c>
      <c r="D59" s="91"/>
      <c r="E59" s="91"/>
      <c r="F59" s="91"/>
      <c r="G59" s="91"/>
      <c r="H59" s="63" t="s">
        <v>104</v>
      </c>
      <c r="I59" s="92"/>
      <c r="J59" s="93">
        <f>J58*0.15</f>
        <v>675</v>
      </c>
      <c r="K59" s="93">
        <f>K58*0.15</f>
        <v>472.5</v>
      </c>
      <c r="L59" s="93">
        <f>L58*0.15</f>
        <v>405</v>
      </c>
    </row>
    <row r="60" s="69" customFormat="1" ht="106" spans="1:12">
      <c r="A60" s="89">
        <v>30</v>
      </c>
      <c r="B60" s="90" t="s">
        <v>1746</v>
      </c>
      <c r="C60" s="63" t="s">
        <v>1747</v>
      </c>
      <c r="D60" s="91" t="s">
        <v>1748</v>
      </c>
      <c r="E60" s="91" t="s">
        <v>1731</v>
      </c>
      <c r="F60" s="91" t="s">
        <v>110</v>
      </c>
      <c r="G60" s="91"/>
      <c r="H60" s="63" t="s">
        <v>104</v>
      </c>
      <c r="I60" s="92" t="s">
        <v>1749</v>
      </c>
      <c r="J60" s="93">
        <v>6750</v>
      </c>
      <c r="K60" s="93">
        <f>J60*0.7</f>
        <v>4725</v>
      </c>
      <c r="L60" s="93">
        <f>J60*0.6</f>
        <v>4050</v>
      </c>
    </row>
    <row r="61" s="69" customFormat="1" ht="53" spans="1:12">
      <c r="A61" s="89" t="s">
        <v>1750</v>
      </c>
      <c r="B61" s="90" t="s">
        <v>1751</v>
      </c>
      <c r="C61" s="63" t="s">
        <v>1752</v>
      </c>
      <c r="D61" s="91"/>
      <c r="E61" s="91"/>
      <c r="F61" s="91"/>
      <c r="G61" s="91"/>
      <c r="H61" s="63" t="s">
        <v>104</v>
      </c>
      <c r="I61" s="92"/>
      <c r="J61" s="93">
        <f>J60*0.15</f>
        <v>1012.5</v>
      </c>
      <c r="K61" s="93">
        <f>K60*0.15</f>
        <v>708.75</v>
      </c>
      <c r="L61" s="93">
        <f>L60*0.15</f>
        <v>607.5</v>
      </c>
    </row>
    <row r="62" s="69" customFormat="1" ht="106" spans="1:12">
      <c r="A62" s="89">
        <v>31</v>
      </c>
      <c r="B62" s="90" t="s">
        <v>1753</v>
      </c>
      <c r="C62" s="63" t="s">
        <v>1754</v>
      </c>
      <c r="D62" s="91" t="s">
        <v>1755</v>
      </c>
      <c r="E62" s="91" t="s">
        <v>1731</v>
      </c>
      <c r="F62" s="91" t="s">
        <v>1756</v>
      </c>
      <c r="G62" s="91"/>
      <c r="H62" s="63" t="s">
        <v>498</v>
      </c>
      <c r="I62" s="92"/>
      <c r="J62" s="93">
        <v>2000</v>
      </c>
      <c r="K62" s="93">
        <f>J62*0.7</f>
        <v>1400</v>
      </c>
      <c r="L62" s="93">
        <f>K62*0.6</f>
        <v>840</v>
      </c>
    </row>
    <row r="63" s="69" customFormat="1" ht="36" spans="1:12">
      <c r="A63" s="89" t="s">
        <v>154</v>
      </c>
      <c r="B63" s="90" t="s">
        <v>1757</v>
      </c>
      <c r="C63" s="63" t="s">
        <v>1758</v>
      </c>
      <c r="D63" s="91"/>
      <c r="E63" s="91"/>
      <c r="F63" s="91"/>
      <c r="G63" s="91"/>
      <c r="H63" s="63" t="s">
        <v>104</v>
      </c>
      <c r="I63" s="92"/>
      <c r="J63" s="93">
        <f>J62*0.15</f>
        <v>300</v>
      </c>
      <c r="K63" s="93">
        <f>K62*0.15</f>
        <v>210</v>
      </c>
      <c r="L63" s="93">
        <f>L62*0.15</f>
        <v>126</v>
      </c>
    </row>
    <row r="64" s="69" customFormat="1" ht="53" spans="1:12">
      <c r="A64" s="89" t="s">
        <v>157</v>
      </c>
      <c r="B64" s="90" t="s">
        <v>1759</v>
      </c>
      <c r="C64" s="63" t="s">
        <v>1760</v>
      </c>
      <c r="D64" s="91"/>
      <c r="E64" s="91"/>
      <c r="F64" s="91"/>
      <c r="G64" s="91"/>
      <c r="H64" s="63" t="s">
        <v>498</v>
      </c>
      <c r="I64" s="92"/>
      <c r="J64" s="93">
        <f>J62*0.5</f>
        <v>1000</v>
      </c>
      <c r="K64" s="93">
        <f>K62*0.5</f>
        <v>700</v>
      </c>
      <c r="L64" s="93">
        <f>L62*0.5</f>
        <v>420</v>
      </c>
    </row>
    <row r="65" s="69" customFormat="1" ht="106" spans="1:12">
      <c r="A65" s="89">
        <v>32</v>
      </c>
      <c r="B65" s="90" t="s">
        <v>1761</v>
      </c>
      <c r="C65" s="63" t="s">
        <v>1762</v>
      </c>
      <c r="D65" s="91" t="s">
        <v>1763</v>
      </c>
      <c r="E65" s="91" t="s">
        <v>1731</v>
      </c>
      <c r="F65" s="91" t="s">
        <v>1764</v>
      </c>
      <c r="G65" s="91"/>
      <c r="H65" s="63" t="s">
        <v>498</v>
      </c>
      <c r="I65" s="92"/>
      <c r="J65" s="93">
        <v>2000</v>
      </c>
      <c r="K65" s="93">
        <f>J65*0.7</f>
        <v>1400</v>
      </c>
      <c r="L65" s="93">
        <f>J65*0.6</f>
        <v>1200</v>
      </c>
    </row>
    <row r="66" s="69" customFormat="1" ht="36" spans="1:12">
      <c r="A66" s="89" t="s">
        <v>165</v>
      </c>
      <c r="B66" s="90" t="s">
        <v>1765</v>
      </c>
      <c r="C66" s="63" t="s">
        <v>1766</v>
      </c>
      <c r="D66" s="91"/>
      <c r="E66" s="91"/>
      <c r="F66" s="91"/>
      <c r="G66" s="91"/>
      <c r="H66" s="63" t="s">
        <v>104</v>
      </c>
      <c r="I66" s="92"/>
      <c r="J66" s="93">
        <f>J65*0.15</f>
        <v>300</v>
      </c>
      <c r="K66" s="93">
        <f>K65*0.15</f>
        <v>210</v>
      </c>
      <c r="L66" s="93">
        <f>L65*0.15</f>
        <v>180</v>
      </c>
    </row>
    <row r="67" s="69" customFormat="1" ht="36" spans="1:12">
      <c r="A67" s="89" t="s">
        <v>1767</v>
      </c>
      <c r="B67" s="90" t="s">
        <v>1768</v>
      </c>
      <c r="C67" s="63" t="s">
        <v>1769</v>
      </c>
      <c r="D67" s="91"/>
      <c r="E67" s="91"/>
      <c r="F67" s="91"/>
      <c r="G67" s="91"/>
      <c r="H67" s="63" t="s">
        <v>498</v>
      </c>
      <c r="I67" s="92"/>
      <c r="J67" s="93">
        <f>J65*0.5</f>
        <v>1000</v>
      </c>
      <c r="K67" s="93">
        <f>K65*0.5</f>
        <v>700</v>
      </c>
      <c r="L67" s="93">
        <f>L65*0.5</f>
        <v>600</v>
      </c>
    </row>
    <row r="68" s="69" customFormat="1" ht="90" customHeight="1" spans="1:12">
      <c r="A68" s="89">
        <v>33</v>
      </c>
      <c r="B68" s="90" t="s">
        <v>1770</v>
      </c>
      <c r="C68" s="63" t="s">
        <v>1771</v>
      </c>
      <c r="D68" s="91" t="s">
        <v>1772</v>
      </c>
      <c r="E68" s="91" t="s">
        <v>1731</v>
      </c>
      <c r="F68" s="91" t="s">
        <v>1773</v>
      </c>
      <c r="G68" s="91"/>
      <c r="H68" s="63" t="s">
        <v>104</v>
      </c>
      <c r="I68" s="92"/>
      <c r="J68" s="93">
        <v>2000</v>
      </c>
      <c r="K68" s="93">
        <f>J68*0.7</f>
        <v>1400</v>
      </c>
      <c r="L68" s="93">
        <f>J68*0.6</f>
        <v>1200</v>
      </c>
    </row>
    <row r="69" s="69" customFormat="1" ht="36" spans="1:12">
      <c r="A69" s="89" t="s">
        <v>173</v>
      </c>
      <c r="B69" s="90" t="s">
        <v>1774</v>
      </c>
      <c r="C69" s="63" t="s">
        <v>1775</v>
      </c>
      <c r="D69" s="91"/>
      <c r="E69" s="91"/>
      <c r="F69" s="91"/>
      <c r="G69" s="91"/>
      <c r="H69" s="63" t="s">
        <v>104</v>
      </c>
      <c r="I69" s="92"/>
      <c r="J69" s="93">
        <f>J68*0.15</f>
        <v>300</v>
      </c>
      <c r="K69" s="93">
        <f>K68*0.15</f>
        <v>210</v>
      </c>
      <c r="L69" s="93">
        <f>L68*0.15</f>
        <v>180</v>
      </c>
    </row>
    <row r="70" s="69" customFormat="1" ht="36" spans="1:12">
      <c r="A70" s="89" t="s">
        <v>176</v>
      </c>
      <c r="B70" s="90" t="s">
        <v>1776</v>
      </c>
      <c r="C70" s="63" t="s">
        <v>1777</v>
      </c>
      <c r="D70" s="91"/>
      <c r="E70" s="91"/>
      <c r="F70" s="91"/>
      <c r="G70" s="91"/>
      <c r="H70" s="63" t="s">
        <v>104</v>
      </c>
      <c r="I70" s="92"/>
      <c r="J70" s="93">
        <f>J68*0.5</f>
        <v>1000</v>
      </c>
      <c r="K70" s="93">
        <f>K68*0.5</f>
        <v>700</v>
      </c>
      <c r="L70" s="93">
        <f>L68*0.5</f>
        <v>600</v>
      </c>
    </row>
    <row r="71" s="69" customFormat="1" ht="53" spans="1:12">
      <c r="A71" s="89" t="s">
        <v>179</v>
      </c>
      <c r="B71" s="90" t="s">
        <v>1778</v>
      </c>
      <c r="C71" s="64" t="s">
        <v>1779</v>
      </c>
      <c r="D71" s="91"/>
      <c r="E71" s="91"/>
      <c r="F71" s="91"/>
      <c r="G71" s="91"/>
      <c r="H71" s="63" t="s">
        <v>104</v>
      </c>
      <c r="I71" s="92"/>
      <c r="J71" s="93">
        <f>J68*0.3</f>
        <v>600</v>
      </c>
      <c r="K71" s="93">
        <f>K68*0.3</f>
        <v>420</v>
      </c>
      <c r="L71" s="93">
        <f>L68*0.3</f>
        <v>360</v>
      </c>
    </row>
    <row r="72" s="69" customFormat="1" ht="106" spans="1:12">
      <c r="A72" s="89">
        <v>34</v>
      </c>
      <c r="B72" s="90" t="s">
        <v>1780</v>
      </c>
      <c r="C72" s="63" t="s">
        <v>1781</v>
      </c>
      <c r="D72" s="91" t="s">
        <v>1782</v>
      </c>
      <c r="E72" s="91" t="s">
        <v>1731</v>
      </c>
      <c r="F72" s="91" t="s">
        <v>1783</v>
      </c>
      <c r="G72" s="91"/>
      <c r="H72" s="63" t="s">
        <v>498</v>
      </c>
      <c r="I72" s="92"/>
      <c r="J72" s="93">
        <v>2000</v>
      </c>
      <c r="K72" s="93">
        <f>J72*0.7</f>
        <v>1400</v>
      </c>
      <c r="L72" s="93">
        <f>J72*0.6</f>
        <v>1200</v>
      </c>
    </row>
    <row r="73" s="69" customFormat="1" ht="36" spans="1:12">
      <c r="A73" s="89" t="s">
        <v>1784</v>
      </c>
      <c r="B73" s="90" t="s">
        <v>1785</v>
      </c>
      <c r="C73" s="63" t="s">
        <v>1786</v>
      </c>
      <c r="D73" s="91"/>
      <c r="E73" s="91"/>
      <c r="F73" s="91"/>
      <c r="G73" s="91"/>
      <c r="H73" s="63" t="s">
        <v>104</v>
      </c>
      <c r="I73" s="92"/>
      <c r="J73" s="93">
        <f>J72*0.15</f>
        <v>300</v>
      </c>
      <c r="K73" s="93">
        <f>K72*0.15</f>
        <v>210</v>
      </c>
      <c r="L73" s="93">
        <f>L72*0.15</f>
        <v>180</v>
      </c>
    </row>
    <row r="74" s="69" customFormat="1" ht="36" spans="1:12">
      <c r="A74" s="89" t="s">
        <v>1787</v>
      </c>
      <c r="B74" s="90" t="s">
        <v>1788</v>
      </c>
      <c r="C74" s="63" t="s">
        <v>1789</v>
      </c>
      <c r="D74" s="91"/>
      <c r="E74" s="91"/>
      <c r="F74" s="91"/>
      <c r="G74" s="91"/>
      <c r="H74" s="63" t="s">
        <v>498</v>
      </c>
      <c r="I74" s="92"/>
      <c r="J74" s="93">
        <f>J72*0.5</f>
        <v>1000</v>
      </c>
      <c r="K74" s="93">
        <f>K72*0.5</f>
        <v>700</v>
      </c>
      <c r="L74" s="93">
        <f>L72*0.5</f>
        <v>600</v>
      </c>
    </row>
    <row r="75" s="69" customFormat="1" ht="106" spans="1:12">
      <c r="A75" s="89">
        <v>35</v>
      </c>
      <c r="B75" s="90" t="s">
        <v>1790</v>
      </c>
      <c r="C75" s="63" t="s">
        <v>1791</v>
      </c>
      <c r="D75" s="91" t="s">
        <v>1792</v>
      </c>
      <c r="E75" s="91" t="s">
        <v>1731</v>
      </c>
      <c r="F75" s="91" t="s">
        <v>1783</v>
      </c>
      <c r="G75" s="91"/>
      <c r="H75" s="63" t="s">
        <v>498</v>
      </c>
      <c r="I75" s="92"/>
      <c r="J75" s="93">
        <v>2000</v>
      </c>
      <c r="K75" s="93">
        <f>J75*0.7</f>
        <v>1400</v>
      </c>
      <c r="L75" s="93">
        <f>J75*0.6</f>
        <v>1200</v>
      </c>
    </row>
    <row r="76" s="69" customFormat="1" ht="36" spans="1:12">
      <c r="A76" s="89" t="s">
        <v>191</v>
      </c>
      <c r="B76" s="90" t="s">
        <v>1793</v>
      </c>
      <c r="C76" s="63" t="s">
        <v>1794</v>
      </c>
      <c r="D76" s="91"/>
      <c r="E76" s="91"/>
      <c r="F76" s="91"/>
      <c r="G76" s="91"/>
      <c r="H76" s="63" t="s">
        <v>104</v>
      </c>
      <c r="I76" s="92"/>
      <c r="J76" s="93">
        <f>J75*0.15</f>
        <v>300</v>
      </c>
      <c r="K76" s="93">
        <f>K75*0.15</f>
        <v>210</v>
      </c>
      <c r="L76" s="93">
        <f>L75*0.15</f>
        <v>180</v>
      </c>
    </row>
    <row r="77" s="69" customFormat="1" ht="53" spans="1:12">
      <c r="A77" s="89" t="s">
        <v>1795</v>
      </c>
      <c r="B77" s="90" t="s">
        <v>1796</v>
      </c>
      <c r="C77" s="63" t="s">
        <v>1797</v>
      </c>
      <c r="D77" s="91"/>
      <c r="E77" s="91"/>
      <c r="F77" s="91"/>
      <c r="G77" s="91"/>
      <c r="H77" s="63" t="s">
        <v>498</v>
      </c>
      <c r="I77" s="92"/>
      <c r="J77" s="93">
        <f>J75*0.5</f>
        <v>1000</v>
      </c>
      <c r="K77" s="93">
        <f>K75*0.5</f>
        <v>700</v>
      </c>
      <c r="L77" s="93">
        <f>L75*0.5</f>
        <v>600</v>
      </c>
    </row>
    <row r="78" s="69" customFormat="1" ht="106" spans="1:12">
      <c r="A78" s="89">
        <v>36</v>
      </c>
      <c r="B78" s="90" t="s">
        <v>1798</v>
      </c>
      <c r="C78" s="63" t="s">
        <v>1799</v>
      </c>
      <c r="D78" s="91" t="s">
        <v>1800</v>
      </c>
      <c r="E78" s="91" t="s">
        <v>1731</v>
      </c>
      <c r="F78" s="91" t="s">
        <v>1783</v>
      </c>
      <c r="G78" s="91"/>
      <c r="H78" s="63" t="s">
        <v>498</v>
      </c>
      <c r="I78" s="92"/>
      <c r="J78" s="93">
        <v>2200</v>
      </c>
      <c r="K78" s="93">
        <f>J78*0.7</f>
        <v>1540</v>
      </c>
      <c r="L78" s="93">
        <f>J78*0.6</f>
        <v>1320</v>
      </c>
    </row>
    <row r="79" s="69" customFormat="1" ht="36" spans="1:12">
      <c r="A79" s="89" t="s">
        <v>198</v>
      </c>
      <c r="B79" s="90" t="s">
        <v>1801</v>
      </c>
      <c r="C79" s="63" t="s">
        <v>1802</v>
      </c>
      <c r="D79" s="91"/>
      <c r="E79" s="91"/>
      <c r="F79" s="91"/>
      <c r="G79" s="91"/>
      <c r="H79" s="63" t="s">
        <v>104</v>
      </c>
      <c r="I79" s="92"/>
      <c r="J79" s="93">
        <f>J78*0.15</f>
        <v>330</v>
      </c>
      <c r="K79" s="93">
        <f>K78*0.15</f>
        <v>231</v>
      </c>
      <c r="L79" s="93">
        <f>L78*0.15</f>
        <v>198</v>
      </c>
    </row>
    <row r="80" s="69" customFormat="1" ht="36" spans="1:12">
      <c r="A80" s="89" t="s">
        <v>1803</v>
      </c>
      <c r="B80" s="90" t="s">
        <v>1804</v>
      </c>
      <c r="C80" s="63" t="s">
        <v>1805</v>
      </c>
      <c r="D80" s="91"/>
      <c r="E80" s="91"/>
      <c r="F80" s="91"/>
      <c r="G80" s="91"/>
      <c r="H80" s="63" t="s">
        <v>498</v>
      </c>
      <c r="I80" s="92"/>
      <c r="J80" s="93">
        <v>1000</v>
      </c>
      <c r="K80" s="93">
        <f>K78*0.5</f>
        <v>770</v>
      </c>
      <c r="L80" s="93">
        <f>L78*0.5</f>
        <v>660</v>
      </c>
    </row>
    <row r="81" s="69" customFormat="1" ht="106" spans="1:12">
      <c r="A81" s="89">
        <v>37</v>
      </c>
      <c r="B81" s="90" t="s">
        <v>1806</v>
      </c>
      <c r="C81" s="63" t="s">
        <v>1807</v>
      </c>
      <c r="D81" s="91" t="s">
        <v>1808</v>
      </c>
      <c r="E81" s="91" t="s">
        <v>1731</v>
      </c>
      <c r="F81" s="91" t="s">
        <v>1783</v>
      </c>
      <c r="G81" s="91"/>
      <c r="H81" s="63" t="s">
        <v>498</v>
      </c>
      <c r="I81" s="92"/>
      <c r="J81" s="93">
        <v>2000</v>
      </c>
      <c r="K81" s="93">
        <f>J81*0.7</f>
        <v>1400</v>
      </c>
      <c r="L81" s="93">
        <f>J81*0.6</f>
        <v>1200</v>
      </c>
    </row>
    <row r="82" s="69" customFormat="1" ht="36" spans="1:12">
      <c r="A82" s="89" t="s">
        <v>206</v>
      </c>
      <c r="B82" s="90" t="s">
        <v>1809</v>
      </c>
      <c r="C82" s="63" t="s">
        <v>1810</v>
      </c>
      <c r="D82" s="91"/>
      <c r="E82" s="91"/>
      <c r="F82" s="91"/>
      <c r="G82" s="91"/>
      <c r="H82" s="63" t="s">
        <v>104</v>
      </c>
      <c r="I82" s="92"/>
      <c r="J82" s="93">
        <f>J81*0.15</f>
        <v>300</v>
      </c>
      <c r="K82" s="93">
        <f>K81*0.15</f>
        <v>210</v>
      </c>
      <c r="L82" s="93">
        <f>L81*0.15</f>
        <v>180</v>
      </c>
    </row>
    <row r="83" s="69" customFormat="1" ht="36" spans="1:12">
      <c r="A83" s="89" t="s">
        <v>209</v>
      </c>
      <c r="B83" s="90" t="s">
        <v>1811</v>
      </c>
      <c r="C83" s="63" t="s">
        <v>1812</v>
      </c>
      <c r="D83" s="91"/>
      <c r="E83" s="91"/>
      <c r="F83" s="91"/>
      <c r="G83" s="91"/>
      <c r="H83" s="63" t="s">
        <v>498</v>
      </c>
      <c r="I83" s="92"/>
      <c r="J83" s="93">
        <f>J81*0.5</f>
        <v>1000</v>
      </c>
      <c r="K83" s="93">
        <f>K81*0.5</f>
        <v>700</v>
      </c>
      <c r="L83" s="93">
        <f>L81*0.5</f>
        <v>600</v>
      </c>
    </row>
    <row r="84" s="69" customFormat="1" ht="106" spans="1:12">
      <c r="A84" s="89">
        <v>38</v>
      </c>
      <c r="B84" s="90" t="s">
        <v>1813</v>
      </c>
      <c r="C84" s="63" t="s">
        <v>1814</v>
      </c>
      <c r="D84" s="91" t="s">
        <v>1815</v>
      </c>
      <c r="E84" s="91" t="s">
        <v>1731</v>
      </c>
      <c r="F84" s="91" t="s">
        <v>1783</v>
      </c>
      <c r="G84" s="91"/>
      <c r="H84" s="63" t="s">
        <v>498</v>
      </c>
      <c r="I84" s="92"/>
      <c r="J84" s="93">
        <v>2000</v>
      </c>
      <c r="K84" s="93">
        <f>J84*0.7</f>
        <v>1400</v>
      </c>
      <c r="L84" s="93">
        <f>J84*0.6</f>
        <v>1200</v>
      </c>
    </row>
    <row r="85" s="69" customFormat="1" ht="36" spans="1:12">
      <c r="A85" s="89" t="s">
        <v>221</v>
      </c>
      <c r="B85" s="90" t="s">
        <v>1816</v>
      </c>
      <c r="C85" s="63" t="s">
        <v>1817</v>
      </c>
      <c r="D85" s="91"/>
      <c r="E85" s="91"/>
      <c r="F85" s="91"/>
      <c r="G85" s="91"/>
      <c r="H85" s="63" t="s">
        <v>104</v>
      </c>
      <c r="I85" s="92"/>
      <c r="J85" s="93">
        <f>J84*0.15</f>
        <v>300</v>
      </c>
      <c r="K85" s="93">
        <f>K84*0.15</f>
        <v>210</v>
      </c>
      <c r="L85" s="93">
        <f>L84*0.15</f>
        <v>180</v>
      </c>
    </row>
    <row r="86" s="69" customFormat="1" ht="53" spans="1:12">
      <c r="A86" s="89" t="s">
        <v>218</v>
      </c>
      <c r="B86" s="90" t="s">
        <v>1818</v>
      </c>
      <c r="C86" s="63" t="s">
        <v>1819</v>
      </c>
      <c r="D86" s="91"/>
      <c r="E86" s="91"/>
      <c r="F86" s="91"/>
      <c r="G86" s="91"/>
      <c r="H86" s="63" t="s">
        <v>498</v>
      </c>
      <c r="I86" s="92"/>
      <c r="J86" s="93">
        <f>J84*0.5</f>
        <v>1000</v>
      </c>
      <c r="K86" s="93">
        <f>K84*0.5</f>
        <v>700</v>
      </c>
      <c r="L86" s="93">
        <f>L84*0.5</f>
        <v>600</v>
      </c>
    </row>
    <row r="87" s="69" customFormat="1" ht="106" spans="1:12">
      <c r="A87" s="89">
        <v>39</v>
      </c>
      <c r="B87" s="90" t="s">
        <v>1820</v>
      </c>
      <c r="C87" s="63" t="s">
        <v>1821</v>
      </c>
      <c r="D87" s="91" t="s">
        <v>1822</v>
      </c>
      <c r="E87" s="91" t="s">
        <v>1823</v>
      </c>
      <c r="F87" s="91" t="s">
        <v>1783</v>
      </c>
      <c r="G87" s="91"/>
      <c r="H87" s="63" t="s">
        <v>498</v>
      </c>
      <c r="I87" s="92" t="s">
        <v>1824</v>
      </c>
      <c r="J87" s="93">
        <v>2000</v>
      </c>
      <c r="K87" s="93">
        <f>J87*0.7</f>
        <v>1400</v>
      </c>
      <c r="L87" s="93">
        <f>J87*0.6</f>
        <v>1200</v>
      </c>
    </row>
    <row r="88" s="69" customFormat="1" ht="36" spans="1:12">
      <c r="A88" s="89" t="s">
        <v>1825</v>
      </c>
      <c r="B88" s="90" t="s">
        <v>1826</v>
      </c>
      <c r="C88" s="63" t="s">
        <v>1827</v>
      </c>
      <c r="D88" s="91"/>
      <c r="E88" s="91"/>
      <c r="F88" s="91"/>
      <c r="G88" s="91"/>
      <c r="H88" s="63" t="s">
        <v>104</v>
      </c>
      <c r="I88" s="92"/>
      <c r="J88" s="93">
        <f>J87*0.15</f>
        <v>300</v>
      </c>
      <c r="K88" s="93">
        <f>K87*0.15</f>
        <v>210</v>
      </c>
      <c r="L88" s="93">
        <f>L87*0.15</f>
        <v>180</v>
      </c>
    </row>
    <row r="89" s="69" customFormat="1" ht="53" spans="1:12">
      <c r="A89" s="89" t="s">
        <v>229</v>
      </c>
      <c r="B89" s="90" t="s">
        <v>1828</v>
      </c>
      <c r="C89" s="63" t="s">
        <v>1829</v>
      </c>
      <c r="D89" s="91"/>
      <c r="E89" s="91"/>
      <c r="F89" s="91"/>
      <c r="G89" s="91"/>
      <c r="H89" s="63" t="s">
        <v>498</v>
      </c>
      <c r="I89" s="92"/>
      <c r="J89" s="93">
        <f>J87*0.5</f>
        <v>1000</v>
      </c>
      <c r="K89" s="93">
        <f>K87*0.5</f>
        <v>700</v>
      </c>
      <c r="L89" s="93">
        <f>L87*0.5</f>
        <v>600</v>
      </c>
    </row>
    <row r="90" s="69" customFormat="1" ht="88" spans="1:12">
      <c r="A90" s="89">
        <v>40</v>
      </c>
      <c r="B90" s="90" t="s">
        <v>1830</v>
      </c>
      <c r="C90" s="63" t="s">
        <v>1831</v>
      </c>
      <c r="D90" s="91" t="s">
        <v>1832</v>
      </c>
      <c r="E90" s="91" t="s">
        <v>1833</v>
      </c>
      <c r="F90" s="91" t="s">
        <v>1834</v>
      </c>
      <c r="G90" s="95"/>
      <c r="H90" s="63" t="s">
        <v>104</v>
      </c>
      <c r="I90" s="92"/>
      <c r="J90" s="93">
        <v>4500</v>
      </c>
      <c r="K90" s="93">
        <f>J90*0.7</f>
        <v>3150</v>
      </c>
      <c r="L90" s="93">
        <f>J90*0.6</f>
        <v>2700</v>
      </c>
    </row>
    <row r="91" s="69" customFormat="1" ht="53" spans="1:12">
      <c r="A91" s="89" t="s">
        <v>237</v>
      </c>
      <c r="B91" s="90" t="s">
        <v>1835</v>
      </c>
      <c r="C91" s="63" t="s">
        <v>1836</v>
      </c>
      <c r="D91" s="91"/>
      <c r="E91" s="91"/>
      <c r="F91" s="91"/>
      <c r="G91" s="95"/>
      <c r="H91" s="63" t="s">
        <v>104</v>
      </c>
      <c r="I91" s="92"/>
      <c r="J91" s="93">
        <f>J90*0.15</f>
        <v>675</v>
      </c>
      <c r="K91" s="93">
        <f>K90*0.15</f>
        <v>472.5</v>
      </c>
      <c r="L91" s="93">
        <f>L90*0.15</f>
        <v>405</v>
      </c>
    </row>
    <row r="92" s="69" customFormat="1" ht="124" spans="1:12">
      <c r="A92" s="89">
        <v>41</v>
      </c>
      <c r="B92" s="90" t="s">
        <v>1837</v>
      </c>
      <c r="C92" s="63" t="s">
        <v>1838</v>
      </c>
      <c r="D92" s="91" t="s">
        <v>1839</v>
      </c>
      <c r="E92" s="91" t="s">
        <v>1833</v>
      </c>
      <c r="F92" s="91" t="s">
        <v>1834</v>
      </c>
      <c r="G92" s="95"/>
      <c r="H92" s="63" t="s">
        <v>104</v>
      </c>
      <c r="I92" s="91" t="s">
        <v>1840</v>
      </c>
      <c r="J92" s="93">
        <f>J90*1.5</f>
        <v>6750</v>
      </c>
      <c r="K92" s="93">
        <f>J92*0.7</f>
        <v>4725</v>
      </c>
      <c r="L92" s="93">
        <f>J92*0.6</f>
        <v>4050</v>
      </c>
    </row>
    <row r="93" s="69" customFormat="1" ht="53" spans="1:12">
      <c r="A93" s="89" t="s">
        <v>245</v>
      </c>
      <c r="B93" s="90" t="s">
        <v>1841</v>
      </c>
      <c r="C93" s="63" t="s">
        <v>1842</v>
      </c>
      <c r="D93" s="91"/>
      <c r="E93" s="91"/>
      <c r="F93" s="91"/>
      <c r="G93" s="95"/>
      <c r="H93" s="63" t="s">
        <v>104</v>
      </c>
      <c r="I93" s="92"/>
      <c r="J93" s="93">
        <f>J92*0.15</f>
        <v>1012.5</v>
      </c>
      <c r="K93" s="93">
        <f>K92*0.15</f>
        <v>708.75</v>
      </c>
      <c r="L93" s="93">
        <f>L92*0.15</f>
        <v>607.5</v>
      </c>
    </row>
    <row r="94" s="69" customFormat="1" ht="88" spans="1:12">
      <c r="A94" s="89">
        <v>42</v>
      </c>
      <c r="B94" s="90" t="s">
        <v>1843</v>
      </c>
      <c r="C94" s="63" t="s">
        <v>1844</v>
      </c>
      <c r="D94" s="91" t="s">
        <v>1845</v>
      </c>
      <c r="E94" s="91" t="s">
        <v>1846</v>
      </c>
      <c r="F94" s="91" t="s">
        <v>1834</v>
      </c>
      <c r="G94" s="91"/>
      <c r="H94" s="63" t="s">
        <v>1847</v>
      </c>
      <c r="I94" s="92"/>
      <c r="J94" s="93">
        <v>2600</v>
      </c>
      <c r="K94" s="93">
        <f>J94*0.7</f>
        <v>1820</v>
      </c>
      <c r="L94" s="93">
        <f>J94*0.6</f>
        <v>1560</v>
      </c>
    </row>
    <row r="95" s="69" customFormat="1" ht="53" spans="1:12">
      <c r="A95" s="89" t="s">
        <v>263</v>
      </c>
      <c r="B95" s="90" t="s">
        <v>1848</v>
      </c>
      <c r="C95" s="63" t="s">
        <v>1849</v>
      </c>
      <c r="D95" s="91"/>
      <c r="E95" s="91"/>
      <c r="F95" s="91"/>
      <c r="G95" s="91"/>
      <c r="H95" s="63" t="s">
        <v>104</v>
      </c>
      <c r="I95" s="92"/>
      <c r="J95" s="93">
        <f>J94*0.15</f>
        <v>390</v>
      </c>
      <c r="K95" s="93">
        <f>K94*0.15</f>
        <v>273</v>
      </c>
      <c r="L95" s="93">
        <f>L94*0.15</f>
        <v>234</v>
      </c>
    </row>
    <row r="96" s="69" customFormat="1" ht="106" spans="1:12">
      <c r="A96" s="89">
        <v>43</v>
      </c>
      <c r="B96" s="90" t="s">
        <v>1850</v>
      </c>
      <c r="C96" s="63" t="s">
        <v>1851</v>
      </c>
      <c r="D96" s="91" t="s">
        <v>1852</v>
      </c>
      <c r="E96" s="91" t="s">
        <v>1846</v>
      </c>
      <c r="F96" s="91" t="s">
        <v>1834</v>
      </c>
      <c r="G96" s="91"/>
      <c r="H96" s="63" t="s">
        <v>1847</v>
      </c>
      <c r="I96" s="97" t="s">
        <v>1853</v>
      </c>
      <c r="J96" s="93">
        <f>J94*1.4</f>
        <v>3640</v>
      </c>
      <c r="K96" s="93">
        <f>J96*0.7</f>
        <v>2548</v>
      </c>
      <c r="L96" s="93">
        <f>J96*0.6</f>
        <v>2184</v>
      </c>
    </row>
    <row r="97" s="69" customFormat="1" ht="53" spans="1:12">
      <c r="A97" s="89" t="s">
        <v>1854</v>
      </c>
      <c r="B97" s="90" t="s">
        <v>1855</v>
      </c>
      <c r="C97" s="63" t="s">
        <v>1856</v>
      </c>
      <c r="D97" s="91"/>
      <c r="E97" s="91"/>
      <c r="F97" s="91"/>
      <c r="G97" s="91"/>
      <c r="H97" s="63" t="s">
        <v>104</v>
      </c>
      <c r="I97" s="92"/>
      <c r="J97" s="93">
        <f>J96*0.15</f>
        <v>546</v>
      </c>
      <c r="K97" s="93">
        <f>K96*0.15</f>
        <v>382.2</v>
      </c>
      <c r="L97" s="93">
        <f>L96*0.15</f>
        <v>327.6</v>
      </c>
    </row>
    <row r="98" s="69" customFormat="1" ht="88" spans="1:12">
      <c r="A98" s="89">
        <v>44</v>
      </c>
      <c r="B98" s="90" t="s">
        <v>1857</v>
      </c>
      <c r="C98" s="63" t="s">
        <v>1858</v>
      </c>
      <c r="D98" s="91" t="s">
        <v>1859</v>
      </c>
      <c r="E98" s="91" t="s">
        <v>1846</v>
      </c>
      <c r="F98" s="91" t="s">
        <v>1834</v>
      </c>
      <c r="G98" s="91"/>
      <c r="H98" s="63" t="s">
        <v>1588</v>
      </c>
      <c r="I98" s="92"/>
      <c r="J98" s="93">
        <v>1650</v>
      </c>
      <c r="K98" s="93">
        <f>J98*0.7</f>
        <v>1155</v>
      </c>
      <c r="L98" s="93">
        <f>J98*0.6</f>
        <v>990</v>
      </c>
    </row>
    <row r="99" s="69" customFormat="1" ht="53" spans="1:12">
      <c r="A99" s="89" t="s">
        <v>1860</v>
      </c>
      <c r="B99" s="90" t="s">
        <v>1861</v>
      </c>
      <c r="C99" s="63" t="s">
        <v>1862</v>
      </c>
      <c r="D99" s="91"/>
      <c r="E99" s="91"/>
      <c r="F99" s="91"/>
      <c r="G99" s="91"/>
      <c r="H99" s="63" t="s">
        <v>104</v>
      </c>
      <c r="I99" s="92"/>
      <c r="J99" s="93">
        <f>J98*0.15</f>
        <v>247.5</v>
      </c>
      <c r="K99" s="93">
        <f>K98*0.15</f>
        <v>173.25</v>
      </c>
      <c r="L99" s="93">
        <f>L98*0.15</f>
        <v>148.5</v>
      </c>
    </row>
    <row r="100" s="69" customFormat="1" ht="106" spans="1:12">
      <c r="A100" s="89">
        <v>45</v>
      </c>
      <c r="B100" s="90" t="s">
        <v>1863</v>
      </c>
      <c r="C100" s="63" t="s">
        <v>1864</v>
      </c>
      <c r="D100" s="91" t="s">
        <v>1865</v>
      </c>
      <c r="E100" s="91" t="s">
        <v>1846</v>
      </c>
      <c r="F100" s="91" t="s">
        <v>1834</v>
      </c>
      <c r="G100" s="91"/>
      <c r="H100" s="63" t="s">
        <v>1588</v>
      </c>
      <c r="I100" s="97" t="s">
        <v>1866</v>
      </c>
      <c r="J100" s="93">
        <f>J98*1.5</f>
        <v>2475</v>
      </c>
      <c r="K100" s="93">
        <f>J100*0.7</f>
        <v>1732.5</v>
      </c>
      <c r="L100" s="93">
        <f>J100*0.6</f>
        <v>1485</v>
      </c>
    </row>
    <row r="101" s="69" customFormat="1" ht="53" spans="1:12">
      <c r="A101" s="89" t="s">
        <v>1867</v>
      </c>
      <c r="B101" s="90" t="s">
        <v>1868</v>
      </c>
      <c r="C101" s="63" t="s">
        <v>1869</v>
      </c>
      <c r="D101" s="91"/>
      <c r="E101" s="91"/>
      <c r="F101" s="91"/>
      <c r="G101" s="91"/>
      <c r="H101" s="63" t="s">
        <v>104</v>
      </c>
      <c r="I101" s="92"/>
      <c r="J101" s="93">
        <f>J100*0.15</f>
        <v>371.25</v>
      </c>
      <c r="K101" s="93">
        <f>K100*0.15</f>
        <v>259.875</v>
      </c>
      <c r="L101" s="93">
        <f>L100*0.15</f>
        <v>222.75</v>
      </c>
    </row>
    <row r="102" s="69" customFormat="1" ht="106" spans="1:12">
      <c r="A102" s="89">
        <v>46</v>
      </c>
      <c r="B102" s="90" t="s">
        <v>1870</v>
      </c>
      <c r="C102" s="64" t="s">
        <v>1871</v>
      </c>
      <c r="D102" s="91" t="s">
        <v>1872</v>
      </c>
      <c r="E102" s="91" t="s">
        <v>1873</v>
      </c>
      <c r="F102" s="91" t="s">
        <v>1834</v>
      </c>
      <c r="G102" s="91"/>
      <c r="H102" s="63" t="s">
        <v>1874</v>
      </c>
      <c r="I102" s="92"/>
      <c r="J102" s="93">
        <v>3500</v>
      </c>
      <c r="K102" s="93">
        <f>J102*0.7</f>
        <v>2450</v>
      </c>
      <c r="L102" s="93">
        <f>J102*0.6</f>
        <v>2100</v>
      </c>
    </row>
    <row r="103" s="69" customFormat="1" ht="53" spans="1:12">
      <c r="A103" s="89" t="s">
        <v>284</v>
      </c>
      <c r="B103" s="90" t="s">
        <v>1875</v>
      </c>
      <c r="C103" s="63" t="s">
        <v>1876</v>
      </c>
      <c r="D103" s="91"/>
      <c r="E103" s="91"/>
      <c r="F103" s="91"/>
      <c r="G103" s="91"/>
      <c r="H103" s="63" t="s">
        <v>104</v>
      </c>
      <c r="I103" s="92"/>
      <c r="J103" s="93">
        <f>J102*0.15</f>
        <v>525</v>
      </c>
      <c r="K103" s="93">
        <f>K102*0.15</f>
        <v>367.5</v>
      </c>
      <c r="L103" s="93">
        <f>L102*0.15</f>
        <v>315</v>
      </c>
    </row>
    <row r="104" s="69" customFormat="1" ht="106" spans="1:12">
      <c r="A104" s="89">
        <v>47</v>
      </c>
      <c r="B104" s="90" t="s">
        <v>1877</v>
      </c>
      <c r="C104" s="63" t="s">
        <v>1878</v>
      </c>
      <c r="D104" s="91" t="s">
        <v>1879</v>
      </c>
      <c r="E104" s="91" t="s">
        <v>1873</v>
      </c>
      <c r="F104" s="91" t="s">
        <v>1834</v>
      </c>
      <c r="G104" s="91"/>
      <c r="H104" s="63" t="s">
        <v>1874</v>
      </c>
      <c r="I104" s="92" t="s">
        <v>1880</v>
      </c>
      <c r="J104" s="93">
        <f>J102*1.5</f>
        <v>5250</v>
      </c>
      <c r="K104" s="93">
        <f>J104*0.7</f>
        <v>3675</v>
      </c>
      <c r="L104" s="93">
        <f>J104*0.6</f>
        <v>3150</v>
      </c>
    </row>
    <row r="105" s="69" customFormat="1" ht="53" spans="1:12">
      <c r="A105" s="89" t="s">
        <v>293</v>
      </c>
      <c r="B105" s="90" t="s">
        <v>1881</v>
      </c>
      <c r="C105" s="63" t="s">
        <v>1882</v>
      </c>
      <c r="D105" s="91"/>
      <c r="E105" s="91"/>
      <c r="F105" s="91"/>
      <c r="G105" s="91"/>
      <c r="H105" s="63" t="s">
        <v>104</v>
      </c>
      <c r="I105" s="92"/>
      <c r="J105" s="93">
        <f>J104*0.15</f>
        <v>787.5</v>
      </c>
      <c r="K105" s="93">
        <f>K104*0.15</f>
        <v>551.25</v>
      </c>
      <c r="L105" s="93">
        <f>L104*0.15</f>
        <v>472.5</v>
      </c>
    </row>
    <row r="106" s="69" customFormat="1" ht="106" spans="1:12">
      <c r="A106" s="89">
        <v>48</v>
      </c>
      <c r="B106" s="90" t="s">
        <v>1883</v>
      </c>
      <c r="C106" s="63" t="s">
        <v>1884</v>
      </c>
      <c r="D106" s="91" t="s">
        <v>1885</v>
      </c>
      <c r="E106" s="91" t="s">
        <v>1873</v>
      </c>
      <c r="F106" s="91" t="s">
        <v>1834</v>
      </c>
      <c r="G106" s="91"/>
      <c r="H106" s="63" t="s">
        <v>104</v>
      </c>
      <c r="I106" s="92"/>
      <c r="J106" s="93">
        <v>4000</v>
      </c>
      <c r="K106" s="93">
        <f>J106*0.7</f>
        <v>2800</v>
      </c>
      <c r="L106" s="93">
        <f>J106*0.6</f>
        <v>2400</v>
      </c>
    </row>
    <row r="107" s="69" customFormat="1" ht="53" spans="1:12">
      <c r="A107" s="89" t="s">
        <v>1886</v>
      </c>
      <c r="B107" s="90" t="s">
        <v>1887</v>
      </c>
      <c r="C107" s="63" t="s">
        <v>1888</v>
      </c>
      <c r="D107" s="91"/>
      <c r="E107" s="91"/>
      <c r="F107" s="91"/>
      <c r="G107" s="91"/>
      <c r="H107" s="63" t="s">
        <v>104</v>
      </c>
      <c r="I107" s="92"/>
      <c r="J107" s="93">
        <f>J106*0.15</f>
        <v>600</v>
      </c>
      <c r="K107" s="93">
        <f>K106*0.15</f>
        <v>420</v>
      </c>
      <c r="L107" s="93">
        <f>L106*0.15</f>
        <v>360</v>
      </c>
    </row>
    <row r="108" s="69" customFormat="1" ht="106" spans="1:12">
      <c r="A108" s="89">
        <v>49</v>
      </c>
      <c r="B108" s="198" t="s">
        <v>1889</v>
      </c>
      <c r="C108" s="63" t="s">
        <v>1890</v>
      </c>
      <c r="D108" s="91" t="s">
        <v>1891</v>
      </c>
      <c r="E108" s="91" t="s">
        <v>1873</v>
      </c>
      <c r="F108" s="91" t="s">
        <v>1834</v>
      </c>
      <c r="G108" s="91"/>
      <c r="H108" s="63" t="s">
        <v>104</v>
      </c>
      <c r="I108" s="92" t="s">
        <v>1892</v>
      </c>
      <c r="J108" s="93">
        <f>J106*1.4</f>
        <v>5600</v>
      </c>
      <c r="K108" s="93">
        <f>J108*0.7</f>
        <v>3920</v>
      </c>
      <c r="L108" s="93">
        <f>J108*0.6</f>
        <v>3360</v>
      </c>
    </row>
    <row r="109" s="69" customFormat="1" ht="53" spans="1:12">
      <c r="A109" s="89" t="s">
        <v>306</v>
      </c>
      <c r="B109" s="90" t="s">
        <v>1893</v>
      </c>
      <c r="C109" s="63" t="s">
        <v>1894</v>
      </c>
      <c r="D109" s="91"/>
      <c r="E109" s="91"/>
      <c r="F109" s="91"/>
      <c r="G109" s="91"/>
      <c r="H109" s="63" t="s">
        <v>104</v>
      </c>
      <c r="I109" s="92"/>
      <c r="J109" s="93">
        <f>J108*0.15</f>
        <v>840</v>
      </c>
      <c r="K109" s="93">
        <f>K108*0.15</f>
        <v>588</v>
      </c>
      <c r="L109" s="93">
        <f>L108*0.15</f>
        <v>504</v>
      </c>
    </row>
    <row r="110" s="69" customFormat="1" ht="106" spans="1:12">
      <c r="A110" s="89">
        <v>50</v>
      </c>
      <c r="B110" s="90" t="s">
        <v>1895</v>
      </c>
      <c r="C110" s="63" t="s">
        <v>1896</v>
      </c>
      <c r="D110" s="91" t="s">
        <v>1897</v>
      </c>
      <c r="E110" s="91" t="s">
        <v>1873</v>
      </c>
      <c r="F110" s="91" t="s">
        <v>1834</v>
      </c>
      <c r="G110" s="91"/>
      <c r="H110" s="63" t="s">
        <v>104</v>
      </c>
      <c r="I110" s="92"/>
      <c r="J110" s="93">
        <v>4000</v>
      </c>
      <c r="K110" s="93">
        <f>J110*0.7</f>
        <v>2800</v>
      </c>
      <c r="L110" s="93">
        <f>J110*0.6</f>
        <v>2400</v>
      </c>
    </row>
    <row r="111" s="69" customFormat="1" ht="53" spans="1:12">
      <c r="A111" s="89" t="s">
        <v>316</v>
      </c>
      <c r="B111" s="90" t="s">
        <v>1898</v>
      </c>
      <c r="C111" s="63" t="s">
        <v>1899</v>
      </c>
      <c r="D111" s="91"/>
      <c r="E111" s="91"/>
      <c r="F111" s="91"/>
      <c r="G111" s="91"/>
      <c r="H111" s="63" t="s">
        <v>104</v>
      </c>
      <c r="I111" s="92"/>
      <c r="J111" s="93">
        <f>J110*0.15</f>
        <v>600</v>
      </c>
      <c r="K111" s="93">
        <f>K110*0.15</f>
        <v>420</v>
      </c>
      <c r="L111" s="93">
        <f>L110*0.15</f>
        <v>360</v>
      </c>
    </row>
    <row r="112" s="69" customFormat="1" ht="106" spans="1:12">
      <c r="A112" s="89">
        <v>51</v>
      </c>
      <c r="B112" s="90" t="s">
        <v>1900</v>
      </c>
      <c r="C112" s="64" t="s">
        <v>1901</v>
      </c>
      <c r="D112" s="91" t="s">
        <v>1902</v>
      </c>
      <c r="E112" s="91" t="s">
        <v>1873</v>
      </c>
      <c r="F112" s="91" t="s">
        <v>1834</v>
      </c>
      <c r="G112" s="91"/>
      <c r="H112" s="63" t="s">
        <v>104</v>
      </c>
      <c r="I112" s="92" t="s">
        <v>1903</v>
      </c>
      <c r="J112" s="93">
        <f>J110*1.4</f>
        <v>5600</v>
      </c>
      <c r="K112" s="93">
        <f>J112*0.7</f>
        <v>3920</v>
      </c>
      <c r="L112" s="93">
        <f>J112*0.6</f>
        <v>3360</v>
      </c>
    </row>
    <row r="113" s="69" customFormat="1" ht="53" spans="1:12">
      <c r="A113" s="89" t="s">
        <v>330</v>
      </c>
      <c r="B113" s="90" t="s">
        <v>1904</v>
      </c>
      <c r="C113" s="63" t="s">
        <v>1905</v>
      </c>
      <c r="D113" s="91"/>
      <c r="E113" s="91"/>
      <c r="F113" s="91"/>
      <c r="G113" s="91"/>
      <c r="H113" s="63" t="s">
        <v>104</v>
      </c>
      <c r="I113" s="92"/>
      <c r="J113" s="93">
        <f>J112*0.15</f>
        <v>840</v>
      </c>
      <c r="K113" s="93">
        <f>K112*0.15</f>
        <v>588</v>
      </c>
      <c r="L113" s="93">
        <f>L112*0.15</f>
        <v>504</v>
      </c>
    </row>
    <row r="114" s="71" customFormat="1" ht="212" spans="1:12">
      <c r="A114" s="89">
        <v>52</v>
      </c>
      <c r="B114" s="90" t="s">
        <v>1906</v>
      </c>
      <c r="C114" s="63" t="s">
        <v>1907</v>
      </c>
      <c r="D114" s="91" t="s">
        <v>1908</v>
      </c>
      <c r="E114" s="91" t="s">
        <v>1873</v>
      </c>
      <c r="F114" s="91" t="s">
        <v>1909</v>
      </c>
      <c r="G114" s="91"/>
      <c r="H114" s="63" t="s">
        <v>1588</v>
      </c>
      <c r="I114" s="92" t="s">
        <v>1910</v>
      </c>
      <c r="J114" s="93">
        <v>1650</v>
      </c>
      <c r="K114" s="93">
        <f>J114*0.7</f>
        <v>1155</v>
      </c>
      <c r="L114" s="93">
        <f>J114*0.6</f>
        <v>990</v>
      </c>
    </row>
    <row r="115" s="71" customFormat="1" ht="53" spans="1:12">
      <c r="A115" s="89" t="s">
        <v>340</v>
      </c>
      <c r="B115" s="90" t="s">
        <v>1911</v>
      </c>
      <c r="C115" s="63" t="s">
        <v>1912</v>
      </c>
      <c r="D115" s="91"/>
      <c r="E115" s="91"/>
      <c r="F115" s="91"/>
      <c r="G115" s="91"/>
      <c r="H115" s="63" t="s">
        <v>104</v>
      </c>
      <c r="I115" s="92"/>
      <c r="J115" s="93">
        <f>J114*0.15</f>
        <v>247.5</v>
      </c>
      <c r="K115" s="93">
        <f>K114*0.15</f>
        <v>173.25</v>
      </c>
      <c r="L115" s="93">
        <f>L114*0.15</f>
        <v>148.5</v>
      </c>
    </row>
    <row r="116" s="71" customFormat="1" ht="53" spans="1:12">
      <c r="A116" s="89" t="s">
        <v>1913</v>
      </c>
      <c r="B116" s="90" t="s">
        <v>1914</v>
      </c>
      <c r="C116" s="63" t="s">
        <v>1915</v>
      </c>
      <c r="D116" s="91"/>
      <c r="E116" s="91"/>
      <c r="F116" s="91"/>
      <c r="G116" s="91"/>
      <c r="H116" s="63" t="s">
        <v>1588</v>
      </c>
      <c r="I116" s="92"/>
      <c r="J116" s="93">
        <f>J114*0.3</f>
        <v>495</v>
      </c>
      <c r="K116" s="93">
        <f>K114*0.3</f>
        <v>346.5</v>
      </c>
      <c r="L116" s="93">
        <f>L114*0.3</f>
        <v>297</v>
      </c>
    </row>
    <row r="117" s="71" customFormat="1" ht="53" spans="1:12">
      <c r="A117" s="89" t="s">
        <v>1916</v>
      </c>
      <c r="B117" s="90" t="s">
        <v>1917</v>
      </c>
      <c r="C117" s="63" t="s">
        <v>1918</v>
      </c>
      <c r="D117" s="91"/>
      <c r="E117" s="91"/>
      <c r="F117" s="91"/>
      <c r="G117" s="91"/>
      <c r="H117" s="63" t="s">
        <v>1588</v>
      </c>
      <c r="I117" s="92"/>
      <c r="J117" s="93">
        <f>J114*0.15</f>
        <v>247.5</v>
      </c>
      <c r="K117" s="93">
        <f>K114*0.15</f>
        <v>173.25</v>
      </c>
      <c r="L117" s="93">
        <f>L114*0.15</f>
        <v>148.5</v>
      </c>
    </row>
    <row r="118" s="71" customFormat="1" ht="300" spans="1:12">
      <c r="A118" s="89">
        <v>53</v>
      </c>
      <c r="B118" s="90" t="s">
        <v>1919</v>
      </c>
      <c r="C118" s="63" t="s">
        <v>1920</v>
      </c>
      <c r="D118" s="91" t="s">
        <v>1921</v>
      </c>
      <c r="E118" s="91" t="s">
        <v>1873</v>
      </c>
      <c r="F118" s="91" t="s">
        <v>1909</v>
      </c>
      <c r="G118" s="91"/>
      <c r="H118" s="63" t="s">
        <v>1588</v>
      </c>
      <c r="I118" s="92" t="s">
        <v>1922</v>
      </c>
      <c r="J118" s="93">
        <f>J114*1.5</f>
        <v>2475</v>
      </c>
      <c r="K118" s="93">
        <f>J118*0.7</f>
        <v>1732.5</v>
      </c>
      <c r="L118" s="93">
        <f>J118*0.6</f>
        <v>1485</v>
      </c>
    </row>
    <row r="119" s="71" customFormat="1" ht="53" spans="1:12">
      <c r="A119" s="89" t="s">
        <v>348</v>
      </c>
      <c r="B119" s="90" t="s">
        <v>1923</v>
      </c>
      <c r="C119" s="63" t="s">
        <v>1924</v>
      </c>
      <c r="D119" s="91"/>
      <c r="E119" s="91"/>
      <c r="F119" s="91"/>
      <c r="G119" s="91"/>
      <c r="H119" s="63" t="s">
        <v>104</v>
      </c>
      <c r="I119" s="92"/>
      <c r="J119" s="93">
        <f>J118*0.15</f>
        <v>371.25</v>
      </c>
      <c r="K119" s="93">
        <f>K118*0.15</f>
        <v>259.875</v>
      </c>
      <c r="L119" s="93">
        <f>L118*0.15</f>
        <v>222.75</v>
      </c>
    </row>
    <row r="120" s="71" customFormat="1" ht="53" spans="1:12">
      <c r="A120" s="89" t="s">
        <v>1925</v>
      </c>
      <c r="B120" s="90" t="s">
        <v>1926</v>
      </c>
      <c r="C120" s="63" t="s">
        <v>1927</v>
      </c>
      <c r="D120" s="91"/>
      <c r="E120" s="91"/>
      <c r="F120" s="91"/>
      <c r="G120" s="91"/>
      <c r="H120" s="63" t="s">
        <v>1588</v>
      </c>
      <c r="I120" s="92"/>
      <c r="J120" s="93">
        <f>J118*0.3</f>
        <v>742.5</v>
      </c>
      <c r="K120" s="93">
        <f>K118*0.3</f>
        <v>519.75</v>
      </c>
      <c r="L120" s="93">
        <f>L118*0.3</f>
        <v>445.5</v>
      </c>
    </row>
    <row r="121" s="71" customFormat="1" ht="53" spans="1:12">
      <c r="A121" s="89" t="s">
        <v>1928</v>
      </c>
      <c r="B121" s="90" t="s">
        <v>1929</v>
      </c>
      <c r="C121" s="63" t="s">
        <v>1930</v>
      </c>
      <c r="D121" s="91"/>
      <c r="E121" s="91"/>
      <c r="F121" s="91"/>
      <c r="G121" s="91"/>
      <c r="H121" s="63" t="s">
        <v>1588</v>
      </c>
      <c r="I121" s="92"/>
      <c r="J121" s="93">
        <f>J118*0.15</f>
        <v>371.25</v>
      </c>
      <c r="K121" s="93">
        <f>K118*0.15</f>
        <v>259.875</v>
      </c>
      <c r="L121" s="93">
        <f>L118*0.15</f>
        <v>222.75</v>
      </c>
    </row>
    <row r="122" s="72" customFormat="1" ht="106" spans="1:12">
      <c r="A122" s="89">
        <v>54</v>
      </c>
      <c r="B122" s="90" t="s">
        <v>1931</v>
      </c>
      <c r="C122" s="63" t="s">
        <v>1932</v>
      </c>
      <c r="D122" s="91" t="s">
        <v>1933</v>
      </c>
      <c r="E122" s="91" t="s">
        <v>1873</v>
      </c>
      <c r="F122" s="91" t="s">
        <v>1834</v>
      </c>
      <c r="G122" s="91" t="s">
        <v>1934</v>
      </c>
      <c r="H122" s="63" t="s">
        <v>1935</v>
      </c>
      <c r="I122" s="92"/>
      <c r="J122" s="93">
        <v>800</v>
      </c>
      <c r="K122" s="93">
        <f>J122*0.7</f>
        <v>560</v>
      </c>
      <c r="L122" s="93">
        <f>J122*0.6</f>
        <v>480</v>
      </c>
    </row>
    <row r="123" s="72" customFormat="1" ht="36" spans="1:12">
      <c r="A123" s="89" t="s">
        <v>355</v>
      </c>
      <c r="B123" s="90" t="s">
        <v>1936</v>
      </c>
      <c r="C123" s="63" t="s">
        <v>1937</v>
      </c>
      <c r="D123" s="91"/>
      <c r="E123" s="91"/>
      <c r="F123" s="91"/>
      <c r="G123" s="91"/>
      <c r="H123" s="63" t="s">
        <v>104</v>
      </c>
      <c r="I123" s="92"/>
      <c r="J123" s="93">
        <f>J122*0.15</f>
        <v>120</v>
      </c>
      <c r="K123" s="93">
        <f>K122*0.15</f>
        <v>84</v>
      </c>
      <c r="L123" s="93">
        <f>L122*0.15</f>
        <v>72</v>
      </c>
    </row>
    <row r="124" s="72" customFormat="1" ht="36" spans="1:12">
      <c r="A124" s="89" t="s">
        <v>1938</v>
      </c>
      <c r="B124" s="90" t="s">
        <v>1939</v>
      </c>
      <c r="C124" s="63" t="s">
        <v>1940</v>
      </c>
      <c r="D124" s="91"/>
      <c r="E124" s="91"/>
      <c r="F124" s="91"/>
      <c r="G124" s="91"/>
      <c r="H124" s="63" t="s">
        <v>1935</v>
      </c>
      <c r="I124" s="92"/>
      <c r="J124" s="93">
        <v>800</v>
      </c>
      <c r="K124" s="93">
        <f>J124*0.7</f>
        <v>560</v>
      </c>
      <c r="L124" s="93">
        <f>J124*0.6</f>
        <v>480</v>
      </c>
    </row>
    <row r="125" s="69" customFormat="1" ht="106" spans="1:12">
      <c r="A125" s="89">
        <v>55</v>
      </c>
      <c r="B125" s="90" t="s">
        <v>1941</v>
      </c>
      <c r="C125" s="64" t="s">
        <v>1942</v>
      </c>
      <c r="D125" s="91" t="s">
        <v>1943</v>
      </c>
      <c r="E125" s="91" t="s">
        <v>1944</v>
      </c>
      <c r="F125" s="91" t="s">
        <v>1834</v>
      </c>
      <c r="G125" s="91"/>
      <c r="H125" s="63" t="s">
        <v>104</v>
      </c>
      <c r="I125" s="92"/>
      <c r="J125" s="93">
        <v>5000</v>
      </c>
      <c r="K125" s="93">
        <f>J125*0.7</f>
        <v>3500</v>
      </c>
      <c r="L125" s="93">
        <f>J125*0.6</f>
        <v>3000</v>
      </c>
    </row>
    <row r="126" s="69" customFormat="1" ht="53" spans="1:12">
      <c r="A126" s="89" t="s">
        <v>363</v>
      </c>
      <c r="B126" s="90" t="s">
        <v>1945</v>
      </c>
      <c r="C126" s="63" t="s">
        <v>1946</v>
      </c>
      <c r="D126" s="91"/>
      <c r="E126" s="91"/>
      <c r="F126" s="91"/>
      <c r="G126" s="91"/>
      <c r="H126" s="63" t="s">
        <v>104</v>
      </c>
      <c r="I126" s="92"/>
      <c r="J126" s="93">
        <f>J125*0.15</f>
        <v>750</v>
      </c>
      <c r="K126" s="93">
        <f>K125*0.15</f>
        <v>525</v>
      </c>
      <c r="L126" s="93">
        <f>L125*0.15</f>
        <v>450</v>
      </c>
    </row>
    <row r="127" s="69" customFormat="1" ht="159" spans="1:12">
      <c r="A127" s="89">
        <v>56</v>
      </c>
      <c r="B127" s="90" t="s">
        <v>1947</v>
      </c>
      <c r="C127" s="63" t="s">
        <v>1948</v>
      </c>
      <c r="D127" s="91" t="s">
        <v>1949</v>
      </c>
      <c r="E127" s="91" t="s">
        <v>1944</v>
      </c>
      <c r="F127" s="91" t="s">
        <v>1834</v>
      </c>
      <c r="G127" s="91"/>
      <c r="H127" s="63" t="s">
        <v>104</v>
      </c>
      <c r="I127" s="92" t="s">
        <v>1950</v>
      </c>
      <c r="J127" s="93">
        <f>J125*1.5</f>
        <v>7500</v>
      </c>
      <c r="K127" s="93">
        <f>J127*0.7</f>
        <v>5250</v>
      </c>
      <c r="L127" s="93">
        <f>J127*0.6</f>
        <v>4500</v>
      </c>
    </row>
    <row r="128" s="69" customFormat="1" ht="53" spans="1:12">
      <c r="A128" s="89" t="s">
        <v>371</v>
      </c>
      <c r="B128" s="90" t="s">
        <v>1951</v>
      </c>
      <c r="C128" s="63" t="s">
        <v>1952</v>
      </c>
      <c r="D128" s="91"/>
      <c r="E128" s="91"/>
      <c r="F128" s="91"/>
      <c r="G128" s="91"/>
      <c r="H128" s="63" t="s">
        <v>104</v>
      </c>
      <c r="I128" s="92"/>
      <c r="J128" s="93">
        <f>J127*0.15</f>
        <v>1125</v>
      </c>
      <c r="K128" s="93">
        <f>K127*0.15</f>
        <v>787.5</v>
      </c>
      <c r="L128" s="93">
        <f>L127*0.15</f>
        <v>675</v>
      </c>
    </row>
    <row r="129" s="69" customFormat="1" ht="88" spans="1:12">
      <c r="A129" s="89">
        <v>57</v>
      </c>
      <c r="B129" s="90" t="s">
        <v>1953</v>
      </c>
      <c r="C129" s="63" t="s">
        <v>1954</v>
      </c>
      <c r="D129" s="91" t="s">
        <v>1955</v>
      </c>
      <c r="E129" s="91" t="s">
        <v>1956</v>
      </c>
      <c r="F129" s="91" t="s">
        <v>1834</v>
      </c>
      <c r="G129" s="91"/>
      <c r="H129" s="63" t="s">
        <v>498</v>
      </c>
      <c r="I129" s="92"/>
      <c r="J129" s="93">
        <v>2000</v>
      </c>
      <c r="K129" s="93">
        <f>J129*0.7</f>
        <v>1400</v>
      </c>
      <c r="L129" s="93">
        <f>J129*0.6</f>
        <v>1200</v>
      </c>
    </row>
    <row r="130" s="69" customFormat="1" ht="36" spans="1:12">
      <c r="A130" s="89" t="s">
        <v>383</v>
      </c>
      <c r="B130" s="90" t="s">
        <v>1957</v>
      </c>
      <c r="C130" s="63" t="s">
        <v>1958</v>
      </c>
      <c r="D130" s="91"/>
      <c r="E130" s="91"/>
      <c r="F130" s="91"/>
      <c r="G130" s="91"/>
      <c r="H130" s="63" t="s">
        <v>104</v>
      </c>
      <c r="I130" s="92"/>
      <c r="J130" s="93">
        <f>J129*0.15</f>
        <v>300</v>
      </c>
      <c r="K130" s="93">
        <f>K129*0.15</f>
        <v>210</v>
      </c>
      <c r="L130" s="93">
        <f>L129*0.15</f>
        <v>180</v>
      </c>
    </row>
    <row r="131" s="69" customFormat="1" ht="88" spans="1:12">
      <c r="A131" s="89">
        <v>58</v>
      </c>
      <c r="B131" s="90" t="s">
        <v>1959</v>
      </c>
      <c r="C131" s="63" t="s">
        <v>1960</v>
      </c>
      <c r="D131" s="91" t="s">
        <v>1961</v>
      </c>
      <c r="E131" s="91" t="s">
        <v>1962</v>
      </c>
      <c r="F131" s="91" t="s">
        <v>1834</v>
      </c>
      <c r="G131" s="91"/>
      <c r="H131" s="63" t="s">
        <v>498</v>
      </c>
      <c r="I131" s="92"/>
      <c r="J131" s="93">
        <v>3000</v>
      </c>
      <c r="K131" s="93">
        <f>J131*0.7</f>
        <v>2100</v>
      </c>
      <c r="L131" s="93">
        <f>J131*0.6</f>
        <v>1800</v>
      </c>
    </row>
    <row r="132" s="69" customFormat="1" ht="36" spans="1:12">
      <c r="A132" s="89" t="s">
        <v>393</v>
      </c>
      <c r="B132" s="90" t="s">
        <v>1963</v>
      </c>
      <c r="C132" s="63" t="s">
        <v>1964</v>
      </c>
      <c r="D132" s="91"/>
      <c r="E132" s="91"/>
      <c r="F132" s="91"/>
      <c r="G132" s="91"/>
      <c r="H132" s="63" t="s">
        <v>104</v>
      </c>
      <c r="I132" s="92"/>
      <c r="J132" s="93">
        <f>J131*0.15</f>
        <v>450</v>
      </c>
      <c r="K132" s="93">
        <f>K131*0.15</f>
        <v>315</v>
      </c>
      <c r="L132" s="93">
        <f>L131*0.15</f>
        <v>270</v>
      </c>
    </row>
    <row r="133" s="69" customFormat="1" ht="88" spans="1:12">
      <c r="A133" s="89">
        <v>59</v>
      </c>
      <c r="B133" s="90" t="s">
        <v>1965</v>
      </c>
      <c r="C133" s="63" t="s">
        <v>1966</v>
      </c>
      <c r="D133" s="91" t="s">
        <v>1967</v>
      </c>
      <c r="E133" s="91" t="s">
        <v>1968</v>
      </c>
      <c r="F133" s="91" t="s">
        <v>1834</v>
      </c>
      <c r="G133" s="91"/>
      <c r="H133" s="63" t="s">
        <v>1969</v>
      </c>
      <c r="I133" s="92" t="s">
        <v>1970</v>
      </c>
      <c r="J133" s="93">
        <v>2500</v>
      </c>
      <c r="K133" s="93">
        <f>J133*0.7</f>
        <v>1750</v>
      </c>
      <c r="L133" s="93">
        <f>J133*0.6</f>
        <v>1500</v>
      </c>
    </row>
    <row r="134" s="69" customFormat="1" ht="36" spans="1:12">
      <c r="A134" s="89" t="s">
        <v>400</v>
      </c>
      <c r="B134" s="90" t="s">
        <v>1971</v>
      </c>
      <c r="C134" s="63" t="s">
        <v>1972</v>
      </c>
      <c r="D134" s="91"/>
      <c r="E134" s="91"/>
      <c r="F134" s="91"/>
      <c r="G134" s="91"/>
      <c r="H134" s="63" t="s">
        <v>104</v>
      </c>
      <c r="I134" s="92"/>
      <c r="J134" s="93">
        <f>J133*0.15</f>
        <v>375</v>
      </c>
      <c r="K134" s="93">
        <f>K133*0.15</f>
        <v>262.5</v>
      </c>
      <c r="L134" s="93">
        <f>L133*0.15</f>
        <v>225</v>
      </c>
    </row>
    <row r="135" s="69" customFormat="1" ht="88" spans="1:12">
      <c r="A135" s="89">
        <v>60</v>
      </c>
      <c r="B135" s="90" t="s">
        <v>1973</v>
      </c>
      <c r="C135" s="63" t="s">
        <v>1974</v>
      </c>
      <c r="D135" s="91" t="s">
        <v>1975</v>
      </c>
      <c r="E135" s="91" t="s">
        <v>1968</v>
      </c>
      <c r="F135" s="91" t="s">
        <v>1834</v>
      </c>
      <c r="G135" s="91"/>
      <c r="H135" s="63" t="s">
        <v>498</v>
      </c>
      <c r="I135" s="92" t="s">
        <v>1976</v>
      </c>
      <c r="J135" s="93">
        <v>1500</v>
      </c>
      <c r="K135" s="93">
        <f>J135*0.7</f>
        <v>1050</v>
      </c>
      <c r="L135" s="93">
        <f>J135*0.6</f>
        <v>900</v>
      </c>
    </row>
    <row r="136" s="69" customFormat="1" ht="36" spans="1:12">
      <c r="A136" s="89" t="s">
        <v>406</v>
      </c>
      <c r="B136" s="90" t="s">
        <v>1977</v>
      </c>
      <c r="C136" s="63" t="s">
        <v>1978</v>
      </c>
      <c r="D136" s="91"/>
      <c r="E136" s="91"/>
      <c r="F136" s="91"/>
      <c r="G136" s="91"/>
      <c r="H136" s="63" t="s">
        <v>104</v>
      </c>
      <c r="I136" s="92"/>
      <c r="J136" s="93">
        <f>J135*0.15</f>
        <v>225</v>
      </c>
      <c r="K136" s="93">
        <f>K135*0.15</f>
        <v>157.5</v>
      </c>
      <c r="L136" s="93">
        <f>L135*0.15</f>
        <v>135</v>
      </c>
    </row>
    <row r="137" s="69" customFormat="1" ht="88" spans="1:12">
      <c r="A137" s="89">
        <v>61</v>
      </c>
      <c r="B137" s="90" t="s">
        <v>1979</v>
      </c>
      <c r="C137" s="63" t="s">
        <v>1980</v>
      </c>
      <c r="D137" s="91" t="s">
        <v>1981</v>
      </c>
      <c r="E137" s="91" t="s">
        <v>1982</v>
      </c>
      <c r="F137" s="91" t="s">
        <v>1834</v>
      </c>
      <c r="G137" s="91"/>
      <c r="H137" s="63" t="s">
        <v>1983</v>
      </c>
      <c r="I137" s="92"/>
      <c r="J137" s="93">
        <v>1100</v>
      </c>
      <c r="K137" s="93">
        <f>J137*0.7</f>
        <v>770</v>
      </c>
      <c r="L137" s="93">
        <f>J137*0.6</f>
        <v>660</v>
      </c>
    </row>
    <row r="138" s="69" customFormat="1" ht="36" spans="1:12">
      <c r="A138" s="89" t="s">
        <v>413</v>
      </c>
      <c r="B138" s="90" t="s">
        <v>1984</v>
      </c>
      <c r="C138" s="63" t="s">
        <v>1985</v>
      </c>
      <c r="D138" s="91"/>
      <c r="E138" s="91"/>
      <c r="F138" s="91"/>
      <c r="G138" s="91"/>
      <c r="H138" s="63" t="s">
        <v>104</v>
      </c>
      <c r="I138" s="92"/>
      <c r="J138" s="93">
        <f>J137*0.15</f>
        <v>165</v>
      </c>
      <c r="K138" s="93">
        <f>K137*0.15</f>
        <v>115.5</v>
      </c>
      <c r="L138" s="93">
        <f>L137*0.15</f>
        <v>99</v>
      </c>
    </row>
    <row r="139" s="69" customFormat="1" ht="106" spans="1:12">
      <c r="A139" s="89">
        <v>62</v>
      </c>
      <c r="B139" s="90" t="s">
        <v>1986</v>
      </c>
      <c r="C139" s="63" t="s">
        <v>1987</v>
      </c>
      <c r="D139" s="91" t="s">
        <v>1988</v>
      </c>
      <c r="E139" s="91" t="s">
        <v>1989</v>
      </c>
      <c r="F139" s="91" t="s">
        <v>1834</v>
      </c>
      <c r="G139" s="91"/>
      <c r="H139" s="63" t="s">
        <v>1969</v>
      </c>
      <c r="I139" s="92" t="s">
        <v>1990</v>
      </c>
      <c r="J139" s="93">
        <v>1800</v>
      </c>
      <c r="K139" s="93">
        <f>J139*0.7</f>
        <v>1260</v>
      </c>
      <c r="L139" s="93">
        <f>J139*0.6</f>
        <v>1080</v>
      </c>
    </row>
    <row r="140" s="69" customFormat="1" ht="36" spans="1:12">
      <c r="A140" s="89" t="s">
        <v>420</v>
      </c>
      <c r="B140" s="90" t="s">
        <v>1991</v>
      </c>
      <c r="C140" s="63" t="s">
        <v>1992</v>
      </c>
      <c r="D140" s="91"/>
      <c r="E140" s="91"/>
      <c r="F140" s="91"/>
      <c r="G140" s="91"/>
      <c r="H140" s="63" t="s">
        <v>1969</v>
      </c>
      <c r="I140" s="92"/>
      <c r="J140" s="93">
        <f>J139*0.15</f>
        <v>270</v>
      </c>
      <c r="K140" s="93">
        <f>K139*0.15</f>
        <v>189</v>
      </c>
      <c r="L140" s="93">
        <f>L139*0.15</f>
        <v>162</v>
      </c>
    </row>
    <row r="141" s="69" customFormat="1" ht="106" spans="1:12">
      <c r="A141" s="89">
        <v>63</v>
      </c>
      <c r="B141" s="90" t="s">
        <v>1993</v>
      </c>
      <c r="C141" s="63" t="s">
        <v>1994</v>
      </c>
      <c r="D141" s="91" t="s">
        <v>1995</v>
      </c>
      <c r="E141" s="91" t="s">
        <v>1996</v>
      </c>
      <c r="F141" s="91" t="s">
        <v>1834</v>
      </c>
      <c r="G141" s="91"/>
      <c r="H141" s="63" t="s">
        <v>1969</v>
      </c>
      <c r="I141" s="92" t="s">
        <v>1997</v>
      </c>
      <c r="J141" s="93">
        <v>2300</v>
      </c>
      <c r="K141" s="93">
        <f>J141*0.7</f>
        <v>1610</v>
      </c>
      <c r="L141" s="93">
        <f>J141*0.6</f>
        <v>1380</v>
      </c>
    </row>
    <row r="142" s="69" customFormat="1" ht="36" spans="1:12">
      <c r="A142" s="89" t="s">
        <v>428</v>
      </c>
      <c r="B142" s="90" t="s">
        <v>1998</v>
      </c>
      <c r="C142" s="63" t="s">
        <v>1999</v>
      </c>
      <c r="D142" s="91"/>
      <c r="E142" s="91"/>
      <c r="F142" s="91"/>
      <c r="G142" s="91"/>
      <c r="H142" s="63" t="s">
        <v>1969</v>
      </c>
      <c r="I142" s="92"/>
      <c r="J142" s="93">
        <f>J141*0.15</f>
        <v>345</v>
      </c>
      <c r="K142" s="93">
        <f>K141*0.15</f>
        <v>241.5</v>
      </c>
      <c r="L142" s="93">
        <f>L141*0.15</f>
        <v>207</v>
      </c>
    </row>
    <row r="143" s="73" customFormat="1" ht="88" spans="1:12">
      <c r="A143" s="89">
        <v>64</v>
      </c>
      <c r="B143" s="90" t="s">
        <v>2000</v>
      </c>
      <c r="C143" s="63" t="s">
        <v>2001</v>
      </c>
      <c r="D143" s="91" t="s">
        <v>2002</v>
      </c>
      <c r="E143" s="91" t="s">
        <v>2003</v>
      </c>
      <c r="F143" s="91" t="s">
        <v>1834</v>
      </c>
      <c r="G143" s="91"/>
      <c r="H143" s="63" t="s">
        <v>1588</v>
      </c>
      <c r="I143" s="92"/>
      <c r="J143" s="93">
        <v>540</v>
      </c>
      <c r="K143" s="93">
        <f>J143*0.7</f>
        <v>378</v>
      </c>
      <c r="L143" s="93">
        <f>J143*0.6</f>
        <v>324</v>
      </c>
    </row>
    <row r="144" s="73" customFormat="1" ht="36" spans="1:12">
      <c r="A144" s="89" t="s">
        <v>437</v>
      </c>
      <c r="B144" s="90" t="s">
        <v>2004</v>
      </c>
      <c r="C144" s="63" t="s">
        <v>2005</v>
      </c>
      <c r="D144" s="91"/>
      <c r="E144" s="91"/>
      <c r="F144" s="91"/>
      <c r="G144" s="91"/>
      <c r="H144" s="63" t="s">
        <v>1588</v>
      </c>
      <c r="I144" s="92"/>
      <c r="J144" s="93">
        <f>J143*0.15</f>
        <v>81</v>
      </c>
      <c r="K144" s="93">
        <f>K143*0.15</f>
        <v>56.7</v>
      </c>
      <c r="L144" s="93">
        <f>L143*0.15</f>
        <v>48.6</v>
      </c>
    </row>
    <row r="145" s="73" customFormat="1" ht="71" spans="1:12">
      <c r="A145" s="89">
        <v>65</v>
      </c>
      <c r="B145" s="90" t="s">
        <v>2006</v>
      </c>
      <c r="C145" s="63" t="s">
        <v>2007</v>
      </c>
      <c r="D145" s="91" t="s">
        <v>2008</v>
      </c>
      <c r="E145" s="91" t="s">
        <v>2009</v>
      </c>
      <c r="F145" s="91" t="s">
        <v>1834</v>
      </c>
      <c r="G145" s="91" t="s">
        <v>2010</v>
      </c>
      <c r="H145" s="63" t="s">
        <v>2011</v>
      </c>
      <c r="I145" s="92"/>
      <c r="J145" s="93">
        <v>60</v>
      </c>
      <c r="K145" s="93">
        <f>J145*0.9</f>
        <v>54</v>
      </c>
      <c r="L145" s="93">
        <f>J145*0.8</f>
        <v>48</v>
      </c>
    </row>
    <row r="146" s="73" customFormat="1" ht="36" spans="1:12">
      <c r="A146" s="89" t="s">
        <v>447</v>
      </c>
      <c r="B146" s="90" t="s">
        <v>2012</v>
      </c>
      <c r="C146" s="63" t="s">
        <v>2013</v>
      </c>
      <c r="D146" s="91"/>
      <c r="E146" s="91"/>
      <c r="F146" s="91"/>
      <c r="G146" s="91"/>
      <c r="H146" s="63" t="s">
        <v>2011</v>
      </c>
      <c r="I146" s="92"/>
      <c r="J146" s="93">
        <f>J147*0.15</f>
        <v>9</v>
      </c>
      <c r="K146" s="93">
        <f>K147*0.15</f>
        <v>8.1</v>
      </c>
      <c r="L146" s="93">
        <f>L147*0.15</f>
        <v>7.2</v>
      </c>
    </row>
    <row r="147" s="73" customFormat="1" ht="36" spans="1:12">
      <c r="A147" s="89" t="s">
        <v>2014</v>
      </c>
      <c r="B147" s="90" t="s">
        <v>2015</v>
      </c>
      <c r="C147" s="63" t="s">
        <v>2016</v>
      </c>
      <c r="D147" s="91"/>
      <c r="E147" s="91"/>
      <c r="F147" s="91"/>
      <c r="G147" s="91"/>
      <c r="H147" s="63" t="s">
        <v>2011</v>
      </c>
      <c r="I147" s="92"/>
      <c r="J147" s="93">
        <v>60</v>
      </c>
      <c r="K147" s="93">
        <f>J147*0.9</f>
        <v>54</v>
      </c>
      <c r="L147" s="93">
        <f>J147*0.8</f>
        <v>48</v>
      </c>
    </row>
    <row r="148" s="71" customFormat="1" ht="88" spans="1:12">
      <c r="A148" s="89">
        <v>66</v>
      </c>
      <c r="B148" s="90" t="s">
        <v>2017</v>
      </c>
      <c r="C148" s="64" t="s">
        <v>2018</v>
      </c>
      <c r="D148" s="91" t="s">
        <v>2019</v>
      </c>
      <c r="E148" s="91" t="s">
        <v>2020</v>
      </c>
      <c r="F148" s="91" t="s">
        <v>1834</v>
      </c>
      <c r="G148" s="91"/>
      <c r="H148" s="63" t="s">
        <v>104</v>
      </c>
      <c r="I148" s="92"/>
      <c r="J148" s="93">
        <v>1200</v>
      </c>
      <c r="K148" s="93">
        <f>J148*0.7</f>
        <v>840</v>
      </c>
      <c r="L148" s="93">
        <f>J148*0.6</f>
        <v>720</v>
      </c>
    </row>
    <row r="149" s="71" customFormat="1" ht="36" spans="1:12">
      <c r="A149" s="89" t="s">
        <v>453</v>
      </c>
      <c r="B149" s="90" t="s">
        <v>2021</v>
      </c>
      <c r="C149" s="63" t="s">
        <v>2022</v>
      </c>
      <c r="D149" s="91"/>
      <c r="E149" s="91"/>
      <c r="F149" s="91"/>
      <c r="G149" s="91"/>
      <c r="H149" s="63" t="s">
        <v>104</v>
      </c>
      <c r="I149" s="92"/>
      <c r="J149" s="93">
        <f>J148*0.15</f>
        <v>180</v>
      </c>
      <c r="K149" s="93">
        <f>K148*0.15</f>
        <v>126</v>
      </c>
      <c r="L149" s="93">
        <f>L148*0.15</f>
        <v>108</v>
      </c>
    </row>
    <row r="150" s="69" customFormat="1" ht="106" spans="1:12">
      <c r="A150" s="89">
        <v>67</v>
      </c>
      <c r="B150" s="90" t="s">
        <v>2023</v>
      </c>
      <c r="C150" s="63" t="s">
        <v>2024</v>
      </c>
      <c r="D150" s="91" t="s">
        <v>2025</v>
      </c>
      <c r="E150" s="91" t="s">
        <v>2026</v>
      </c>
      <c r="F150" s="91" t="s">
        <v>1834</v>
      </c>
      <c r="G150" s="91"/>
      <c r="H150" s="63" t="s">
        <v>1588</v>
      </c>
      <c r="I150" s="92"/>
      <c r="J150" s="93">
        <v>1000</v>
      </c>
      <c r="K150" s="93">
        <f>J150*0.7</f>
        <v>700</v>
      </c>
      <c r="L150" s="93">
        <f>J150*0.6</f>
        <v>600</v>
      </c>
    </row>
    <row r="151" s="69" customFormat="1" ht="36" spans="1:12">
      <c r="A151" s="89" t="s">
        <v>460</v>
      </c>
      <c r="B151" s="90" t="s">
        <v>2027</v>
      </c>
      <c r="C151" s="63" t="s">
        <v>2028</v>
      </c>
      <c r="D151" s="91"/>
      <c r="E151" s="91"/>
      <c r="F151" s="91"/>
      <c r="G151" s="91"/>
      <c r="H151" s="63" t="s">
        <v>1588</v>
      </c>
      <c r="I151" s="92"/>
      <c r="J151" s="93">
        <f>J150*0.15</f>
        <v>150</v>
      </c>
      <c r="K151" s="93">
        <f>K150*0.15</f>
        <v>105</v>
      </c>
      <c r="L151" s="93">
        <f>L150*0.15</f>
        <v>90</v>
      </c>
    </row>
    <row r="152" s="69" customFormat="1" ht="88" spans="1:12">
      <c r="A152" s="89">
        <v>68</v>
      </c>
      <c r="B152" s="90" t="s">
        <v>2029</v>
      </c>
      <c r="C152" s="63" t="s">
        <v>2030</v>
      </c>
      <c r="D152" s="91" t="s">
        <v>2031</v>
      </c>
      <c r="E152" s="91" t="s">
        <v>2032</v>
      </c>
      <c r="F152" s="91" t="s">
        <v>1834</v>
      </c>
      <c r="G152" s="91"/>
      <c r="H152" s="63" t="s">
        <v>104</v>
      </c>
      <c r="I152" s="92"/>
      <c r="J152" s="93">
        <v>1000</v>
      </c>
      <c r="K152" s="93">
        <f>J152*0.7</f>
        <v>700</v>
      </c>
      <c r="L152" s="93">
        <f>J152*0.6</f>
        <v>600</v>
      </c>
    </row>
    <row r="153" s="69" customFormat="1" ht="36" spans="1:12">
      <c r="A153" s="89" t="s">
        <v>467</v>
      </c>
      <c r="B153" s="90" t="s">
        <v>2033</v>
      </c>
      <c r="C153" s="63" t="s">
        <v>2034</v>
      </c>
      <c r="D153" s="91"/>
      <c r="E153" s="91"/>
      <c r="F153" s="91"/>
      <c r="G153" s="91"/>
      <c r="H153" s="63" t="s">
        <v>104</v>
      </c>
      <c r="I153" s="92"/>
      <c r="J153" s="93">
        <f>J152*0.15</f>
        <v>150</v>
      </c>
      <c r="K153" s="93">
        <f>K152*0.15</f>
        <v>105</v>
      </c>
      <c r="L153" s="93">
        <f>L152*0.15</f>
        <v>90</v>
      </c>
    </row>
    <row r="154" s="69" customFormat="1" ht="106" spans="1:12">
      <c r="A154" s="89">
        <v>69</v>
      </c>
      <c r="B154" s="90" t="s">
        <v>2035</v>
      </c>
      <c r="C154" s="63" t="s">
        <v>2036</v>
      </c>
      <c r="D154" s="91" t="s">
        <v>2037</v>
      </c>
      <c r="E154" s="91" t="s">
        <v>2038</v>
      </c>
      <c r="F154" s="91" t="s">
        <v>1834</v>
      </c>
      <c r="G154" s="91" t="s">
        <v>2039</v>
      </c>
      <c r="H154" s="63" t="s">
        <v>1969</v>
      </c>
      <c r="I154" s="92" t="s">
        <v>2040</v>
      </c>
      <c r="J154" s="93">
        <v>3000</v>
      </c>
      <c r="K154" s="93">
        <f>J154*0.7</f>
        <v>2100</v>
      </c>
      <c r="L154" s="93">
        <f>J154*0.6</f>
        <v>1800</v>
      </c>
    </row>
    <row r="155" s="69" customFormat="1" ht="36" spans="1:12">
      <c r="A155" s="89" t="s">
        <v>475</v>
      </c>
      <c r="B155" s="90" t="s">
        <v>2041</v>
      </c>
      <c r="C155" s="63" t="s">
        <v>2042</v>
      </c>
      <c r="D155" s="91"/>
      <c r="E155" s="91"/>
      <c r="F155" s="91"/>
      <c r="G155" s="91"/>
      <c r="H155" s="63" t="s">
        <v>104</v>
      </c>
      <c r="I155" s="92"/>
      <c r="J155" s="93">
        <f>J154*0.15</f>
        <v>450</v>
      </c>
      <c r="K155" s="93">
        <f>K154*0.15</f>
        <v>315</v>
      </c>
      <c r="L155" s="93">
        <f>L154*0.15</f>
        <v>270</v>
      </c>
    </row>
    <row r="156" s="69" customFormat="1" ht="36" spans="1:12">
      <c r="A156" s="89" t="s">
        <v>2043</v>
      </c>
      <c r="B156" s="90" t="s">
        <v>2044</v>
      </c>
      <c r="C156" s="63" t="s">
        <v>2045</v>
      </c>
      <c r="D156" s="91"/>
      <c r="E156" s="91"/>
      <c r="F156" s="91"/>
      <c r="G156" s="91"/>
      <c r="H156" s="63" t="s">
        <v>1969</v>
      </c>
      <c r="I156" s="92"/>
      <c r="J156" s="93">
        <v>3000</v>
      </c>
      <c r="K156" s="93">
        <f>J156*0.7</f>
        <v>2100</v>
      </c>
      <c r="L156" s="93">
        <f>J156*0.6</f>
        <v>1800</v>
      </c>
    </row>
    <row r="157" s="69" customFormat="1" ht="106" spans="1:12">
      <c r="A157" s="89">
        <v>70</v>
      </c>
      <c r="B157" s="90" t="s">
        <v>2046</v>
      </c>
      <c r="C157" s="63" t="s">
        <v>2047</v>
      </c>
      <c r="D157" s="91" t="s">
        <v>2048</v>
      </c>
      <c r="E157" s="91" t="s">
        <v>2049</v>
      </c>
      <c r="F157" s="91" t="s">
        <v>1834</v>
      </c>
      <c r="G157" s="91"/>
      <c r="H157" s="63" t="s">
        <v>2050</v>
      </c>
      <c r="I157" s="92"/>
      <c r="J157" s="93">
        <v>6000</v>
      </c>
      <c r="K157" s="93">
        <f>J157*0.7</f>
        <v>4200</v>
      </c>
      <c r="L157" s="93">
        <f>J157*0.6</f>
        <v>3600</v>
      </c>
    </row>
    <row r="158" s="69" customFormat="1" ht="36" spans="1:12">
      <c r="A158" s="89" t="s">
        <v>2051</v>
      </c>
      <c r="B158" s="90" t="s">
        <v>2052</v>
      </c>
      <c r="C158" s="63" t="s">
        <v>2053</v>
      </c>
      <c r="D158" s="91"/>
      <c r="E158" s="91"/>
      <c r="F158" s="91"/>
      <c r="G158" s="91"/>
      <c r="H158" s="63" t="s">
        <v>104</v>
      </c>
      <c r="I158" s="92"/>
      <c r="J158" s="93">
        <f>J157*0.15</f>
        <v>900</v>
      </c>
      <c r="K158" s="93">
        <f>K157*0.15</f>
        <v>630</v>
      </c>
      <c r="L158" s="93">
        <f>L157*0.15</f>
        <v>540</v>
      </c>
    </row>
    <row r="159" s="69" customFormat="1" ht="88" spans="1:12">
      <c r="A159" s="89">
        <v>71</v>
      </c>
      <c r="B159" s="90" t="s">
        <v>2054</v>
      </c>
      <c r="C159" s="64" t="s">
        <v>2055</v>
      </c>
      <c r="D159" s="91" t="s">
        <v>2056</v>
      </c>
      <c r="E159" s="91" t="s">
        <v>2057</v>
      </c>
      <c r="F159" s="91" t="s">
        <v>1834</v>
      </c>
      <c r="G159" s="91"/>
      <c r="H159" s="63" t="s">
        <v>2058</v>
      </c>
      <c r="I159" s="92"/>
      <c r="J159" s="93">
        <v>5500</v>
      </c>
      <c r="K159" s="93">
        <f>J159*0.7</f>
        <v>3850</v>
      </c>
      <c r="L159" s="93">
        <f>J159*0.6</f>
        <v>3300</v>
      </c>
    </row>
    <row r="160" s="69" customFormat="1" ht="36" spans="1:12">
      <c r="A160" s="89" t="s">
        <v>488</v>
      </c>
      <c r="B160" s="90" t="s">
        <v>2059</v>
      </c>
      <c r="C160" s="64" t="s">
        <v>2060</v>
      </c>
      <c r="D160" s="91"/>
      <c r="E160" s="91"/>
      <c r="F160" s="91"/>
      <c r="G160" s="91"/>
      <c r="H160" s="63" t="s">
        <v>104</v>
      </c>
      <c r="I160" s="92"/>
      <c r="J160" s="93">
        <f>J159*0.15</f>
        <v>825</v>
      </c>
      <c r="K160" s="93">
        <f>K159*0.15</f>
        <v>577.5</v>
      </c>
      <c r="L160" s="93">
        <f>L159*0.15</f>
        <v>495</v>
      </c>
    </row>
    <row r="161" s="69" customFormat="1" ht="88" spans="1:12">
      <c r="A161" s="89">
        <v>72</v>
      </c>
      <c r="B161" s="90" t="s">
        <v>2061</v>
      </c>
      <c r="C161" s="64" t="s">
        <v>2062</v>
      </c>
      <c r="D161" s="91" t="s">
        <v>2063</v>
      </c>
      <c r="E161" s="91" t="s">
        <v>2064</v>
      </c>
      <c r="F161" s="91" t="s">
        <v>1834</v>
      </c>
      <c r="G161" s="91"/>
      <c r="H161" s="63" t="s">
        <v>1983</v>
      </c>
      <c r="I161" s="92"/>
      <c r="J161" s="93">
        <v>5000</v>
      </c>
      <c r="K161" s="93">
        <f>J161*0.7</f>
        <v>3500</v>
      </c>
      <c r="L161" s="93">
        <f>J161*0.6</f>
        <v>3000</v>
      </c>
    </row>
    <row r="162" s="69" customFormat="1" ht="36" spans="1:12">
      <c r="A162" s="89" t="s">
        <v>499</v>
      </c>
      <c r="B162" s="90" t="s">
        <v>2065</v>
      </c>
      <c r="C162" s="64" t="s">
        <v>2066</v>
      </c>
      <c r="D162" s="91"/>
      <c r="E162" s="91"/>
      <c r="F162" s="91"/>
      <c r="G162" s="91"/>
      <c r="H162" s="63" t="s">
        <v>104</v>
      </c>
      <c r="I162" s="92"/>
      <c r="J162" s="93">
        <f>J161*0.15</f>
        <v>750</v>
      </c>
      <c r="K162" s="93">
        <f>K161*0.15</f>
        <v>525</v>
      </c>
      <c r="L162" s="93">
        <f>L161*0.15</f>
        <v>450</v>
      </c>
    </row>
    <row r="163" s="69" customFormat="1" ht="106" spans="1:12">
      <c r="A163" s="89">
        <v>73</v>
      </c>
      <c r="B163" s="90" t="s">
        <v>2067</v>
      </c>
      <c r="C163" s="64" t="s">
        <v>2068</v>
      </c>
      <c r="D163" s="91" t="s">
        <v>2069</v>
      </c>
      <c r="E163" s="91" t="s">
        <v>2049</v>
      </c>
      <c r="F163" s="91" t="s">
        <v>1834</v>
      </c>
      <c r="G163" s="91"/>
      <c r="H163" s="63" t="s">
        <v>1983</v>
      </c>
      <c r="I163" s="92"/>
      <c r="J163" s="93">
        <v>4700</v>
      </c>
      <c r="K163" s="93">
        <f>J163*0.7</f>
        <v>3290</v>
      </c>
      <c r="L163" s="93">
        <f>J163*0.6</f>
        <v>2820</v>
      </c>
    </row>
    <row r="164" s="69" customFormat="1" ht="36" spans="1:12">
      <c r="A164" s="89" t="s">
        <v>507</v>
      </c>
      <c r="B164" s="90" t="s">
        <v>2070</v>
      </c>
      <c r="C164" s="63" t="s">
        <v>2071</v>
      </c>
      <c r="D164" s="91"/>
      <c r="E164" s="91"/>
      <c r="F164" s="91"/>
      <c r="G164" s="91"/>
      <c r="H164" s="63" t="s">
        <v>104</v>
      </c>
      <c r="I164" s="92"/>
      <c r="J164" s="93">
        <f>J163*0.15</f>
        <v>705</v>
      </c>
      <c r="K164" s="93">
        <f>K163*0.15</f>
        <v>493.5</v>
      </c>
      <c r="L164" s="93">
        <f>L163*0.15</f>
        <v>423</v>
      </c>
    </row>
    <row r="165" s="69" customFormat="1" ht="106" spans="1:12">
      <c r="A165" s="89">
        <v>74</v>
      </c>
      <c r="B165" s="90" t="s">
        <v>2072</v>
      </c>
      <c r="C165" s="96" t="s">
        <v>2073</v>
      </c>
      <c r="D165" s="91" t="s">
        <v>2074</v>
      </c>
      <c r="E165" s="91" t="s">
        <v>2075</v>
      </c>
      <c r="F165" s="91" t="s">
        <v>1834</v>
      </c>
      <c r="G165" s="91"/>
      <c r="H165" s="63" t="s">
        <v>1983</v>
      </c>
      <c r="I165" s="92"/>
      <c r="J165" s="93">
        <v>2000</v>
      </c>
      <c r="K165" s="93">
        <f>J165*0.7</f>
        <v>1400</v>
      </c>
      <c r="L165" s="93">
        <f>J165*0.6</f>
        <v>1200</v>
      </c>
    </row>
    <row r="166" s="69" customFormat="1" ht="36" spans="1:12">
      <c r="A166" s="89" t="s">
        <v>2076</v>
      </c>
      <c r="B166" s="90" t="s">
        <v>2077</v>
      </c>
      <c r="C166" s="63" t="s">
        <v>2078</v>
      </c>
      <c r="D166" s="91"/>
      <c r="E166" s="91"/>
      <c r="F166" s="91"/>
      <c r="G166" s="91"/>
      <c r="H166" s="63" t="s">
        <v>104</v>
      </c>
      <c r="I166" s="92"/>
      <c r="J166" s="93">
        <f>J165*0.15</f>
        <v>300</v>
      </c>
      <c r="K166" s="93">
        <f>K165*0.15</f>
        <v>210</v>
      </c>
      <c r="L166" s="93">
        <f>L165*0.15</f>
        <v>180</v>
      </c>
    </row>
    <row r="167" s="69" customFormat="1" ht="106" spans="1:12">
      <c r="A167" s="89">
        <v>75</v>
      </c>
      <c r="B167" s="90" t="s">
        <v>2079</v>
      </c>
      <c r="C167" s="63" t="s">
        <v>2080</v>
      </c>
      <c r="D167" s="91" t="s">
        <v>2081</v>
      </c>
      <c r="E167" s="91" t="s">
        <v>2082</v>
      </c>
      <c r="F167" s="91" t="s">
        <v>1834</v>
      </c>
      <c r="G167" s="91"/>
      <c r="H167" s="63" t="s">
        <v>2050</v>
      </c>
      <c r="I167" s="92"/>
      <c r="J167" s="93">
        <v>2000</v>
      </c>
      <c r="K167" s="93">
        <f>J167*0.7</f>
        <v>1400</v>
      </c>
      <c r="L167" s="93">
        <f>J167*0.6</f>
        <v>1200</v>
      </c>
    </row>
    <row r="168" s="69" customFormat="1" ht="36" spans="1:12">
      <c r="A168" s="89" t="s">
        <v>2083</v>
      </c>
      <c r="B168" s="90" t="s">
        <v>2084</v>
      </c>
      <c r="C168" s="63" t="s">
        <v>2085</v>
      </c>
      <c r="D168" s="91"/>
      <c r="E168" s="91"/>
      <c r="F168" s="91"/>
      <c r="G168" s="91"/>
      <c r="H168" s="63" t="s">
        <v>104</v>
      </c>
      <c r="I168" s="92"/>
      <c r="J168" s="93">
        <f>J167*0.15</f>
        <v>300</v>
      </c>
      <c r="K168" s="93">
        <f>K167*0.15</f>
        <v>210</v>
      </c>
      <c r="L168" s="93">
        <f>L167*0.15</f>
        <v>180</v>
      </c>
    </row>
    <row r="169" s="69" customFormat="1" ht="106" spans="1:12">
      <c r="A169" s="89">
        <v>76</v>
      </c>
      <c r="B169" s="90" t="s">
        <v>2086</v>
      </c>
      <c r="C169" s="63" t="s">
        <v>2087</v>
      </c>
      <c r="D169" s="91" t="s">
        <v>2088</v>
      </c>
      <c r="E169" s="91" t="s">
        <v>2082</v>
      </c>
      <c r="F169" s="91" t="s">
        <v>1834</v>
      </c>
      <c r="G169" s="91"/>
      <c r="H169" s="63" t="s">
        <v>2050</v>
      </c>
      <c r="I169" s="92" t="s">
        <v>2089</v>
      </c>
      <c r="J169" s="93">
        <v>3000</v>
      </c>
      <c r="K169" s="93">
        <f>J169*0.7</f>
        <v>2100</v>
      </c>
      <c r="L169" s="93">
        <f>J169*0.6</f>
        <v>1800</v>
      </c>
    </row>
    <row r="170" s="69" customFormat="1" ht="36" spans="1:12">
      <c r="A170" s="89" t="s">
        <v>524</v>
      </c>
      <c r="B170" s="90" t="s">
        <v>2090</v>
      </c>
      <c r="C170" s="63" t="s">
        <v>2091</v>
      </c>
      <c r="D170" s="91"/>
      <c r="E170" s="91"/>
      <c r="F170" s="91"/>
      <c r="G170" s="91"/>
      <c r="H170" s="63" t="s">
        <v>104</v>
      </c>
      <c r="I170" s="92"/>
      <c r="J170" s="93">
        <f>J169*0.15</f>
        <v>450</v>
      </c>
      <c r="K170" s="93">
        <f>K169*0.15</f>
        <v>315</v>
      </c>
      <c r="L170" s="93">
        <f>L169*0.15</f>
        <v>270</v>
      </c>
    </row>
    <row r="171" s="69" customFormat="1" ht="106" spans="1:12">
      <c r="A171" s="89">
        <v>77</v>
      </c>
      <c r="B171" s="90" t="s">
        <v>2092</v>
      </c>
      <c r="C171" s="63" t="s">
        <v>2093</v>
      </c>
      <c r="D171" s="91" t="s">
        <v>2094</v>
      </c>
      <c r="E171" s="91" t="s">
        <v>2082</v>
      </c>
      <c r="F171" s="91" t="s">
        <v>1834</v>
      </c>
      <c r="G171" s="91"/>
      <c r="H171" s="63" t="s">
        <v>1983</v>
      </c>
      <c r="I171" s="92"/>
      <c r="J171" s="93">
        <v>520</v>
      </c>
      <c r="K171" s="93">
        <f>J171*0.7</f>
        <v>364</v>
      </c>
      <c r="L171" s="93">
        <f>J171*0.6</f>
        <v>312</v>
      </c>
    </row>
    <row r="172" s="69" customFormat="1" ht="36" spans="1:12">
      <c r="A172" s="89" t="s">
        <v>535</v>
      </c>
      <c r="B172" s="90" t="s">
        <v>2095</v>
      </c>
      <c r="C172" s="63" t="s">
        <v>2096</v>
      </c>
      <c r="D172" s="91"/>
      <c r="E172" s="91"/>
      <c r="F172" s="91"/>
      <c r="G172" s="91"/>
      <c r="H172" s="63" t="s">
        <v>104</v>
      </c>
      <c r="I172" s="92"/>
      <c r="J172" s="93">
        <f>J171*0.15</f>
        <v>78</v>
      </c>
      <c r="K172" s="93">
        <f>K171*0.15</f>
        <v>54.6</v>
      </c>
      <c r="L172" s="93">
        <f>L171*0.15</f>
        <v>46.8</v>
      </c>
    </row>
    <row r="173" s="71" customFormat="1" ht="106" spans="1:12">
      <c r="A173" s="89">
        <v>78</v>
      </c>
      <c r="B173" s="90" t="s">
        <v>2097</v>
      </c>
      <c r="C173" s="63" t="s">
        <v>2098</v>
      </c>
      <c r="D173" s="91" t="s">
        <v>2099</v>
      </c>
      <c r="E173" s="91" t="s">
        <v>2100</v>
      </c>
      <c r="F173" s="91" t="s">
        <v>1834</v>
      </c>
      <c r="G173" s="91"/>
      <c r="H173" s="63" t="s">
        <v>1847</v>
      </c>
      <c r="I173" s="92"/>
      <c r="J173" s="93">
        <v>800</v>
      </c>
      <c r="K173" s="93">
        <f>J173*0.7</f>
        <v>560</v>
      </c>
      <c r="L173" s="93">
        <f>J173*0.6</f>
        <v>480</v>
      </c>
    </row>
    <row r="174" s="71" customFormat="1" ht="53" spans="1:12">
      <c r="A174" s="89" t="s">
        <v>543</v>
      </c>
      <c r="B174" s="90" t="s">
        <v>2101</v>
      </c>
      <c r="C174" s="63" t="s">
        <v>2102</v>
      </c>
      <c r="D174" s="91"/>
      <c r="E174" s="91"/>
      <c r="F174" s="91"/>
      <c r="G174" s="91"/>
      <c r="H174" s="63" t="s">
        <v>104</v>
      </c>
      <c r="I174" s="92"/>
      <c r="J174" s="93">
        <f>J173*0.15</f>
        <v>120</v>
      </c>
      <c r="K174" s="93">
        <f>K173*0.15</f>
        <v>84</v>
      </c>
      <c r="L174" s="93">
        <f>L173*0.15</f>
        <v>72</v>
      </c>
    </row>
    <row r="175" s="71" customFormat="1" ht="106" spans="1:12">
      <c r="A175" s="89">
        <v>79</v>
      </c>
      <c r="B175" s="90" t="s">
        <v>2103</v>
      </c>
      <c r="C175" s="63" t="s">
        <v>2104</v>
      </c>
      <c r="D175" s="91" t="s">
        <v>2105</v>
      </c>
      <c r="E175" s="91" t="s">
        <v>2100</v>
      </c>
      <c r="F175" s="91" t="s">
        <v>1834</v>
      </c>
      <c r="G175" s="91"/>
      <c r="H175" s="63" t="s">
        <v>1847</v>
      </c>
      <c r="I175" s="92"/>
      <c r="J175" s="93">
        <v>2500</v>
      </c>
      <c r="K175" s="93">
        <f>J175*0.7</f>
        <v>1750</v>
      </c>
      <c r="L175" s="93">
        <f>J175*0.6</f>
        <v>1500</v>
      </c>
    </row>
    <row r="176" s="71" customFormat="1" ht="53" spans="1:12">
      <c r="A176" s="89" t="s">
        <v>552</v>
      </c>
      <c r="B176" s="90" t="s">
        <v>2106</v>
      </c>
      <c r="C176" s="63" t="s">
        <v>2107</v>
      </c>
      <c r="D176" s="91"/>
      <c r="E176" s="91"/>
      <c r="F176" s="91"/>
      <c r="G176" s="91"/>
      <c r="H176" s="63" t="s">
        <v>104</v>
      </c>
      <c r="I176" s="92"/>
      <c r="J176" s="93">
        <f>J175*0.15</f>
        <v>375</v>
      </c>
      <c r="K176" s="93">
        <f>K175*0.15</f>
        <v>262.5</v>
      </c>
      <c r="L176" s="93">
        <f>L175*0.15</f>
        <v>225</v>
      </c>
    </row>
    <row r="177" s="71" customFormat="1" ht="106" spans="1:13">
      <c r="A177" s="89">
        <v>80</v>
      </c>
      <c r="B177" s="90" t="s">
        <v>2108</v>
      </c>
      <c r="C177" s="63" t="s">
        <v>2109</v>
      </c>
      <c r="D177" s="91" t="s">
        <v>2110</v>
      </c>
      <c r="E177" s="91" t="s">
        <v>2111</v>
      </c>
      <c r="F177" s="91" t="s">
        <v>1834</v>
      </c>
      <c r="G177" s="91"/>
      <c r="H177" s="63" t="s">
        <v>1847</v>
      </c>
      <c r="I177" s="92" t="s">
        <v>2112</v>
      </c>
      <c r="J177" s="93">
        <v>1500</v>
      </c>
      <c r="K177" s="93">
        <f>J177*0.7</f>
        <v>1050</v>
      </c>
      <c r="L177" s="93">
        <f>J177*0.6</f>
        <v>900</v>
      </c>
    </row>
    <row r="178" s="71" customFormat="1" ht="53" spans="1:13">
      <c r="A178" s="89" t="s">
        <v>2113</v>
      </c>
      <c r="B178" s="90" t="s">
        <v>2114</v>
      </c>
      <c r="C178" s="63" t="s">
        <v>2115</v>
      </c>
      <c r="D178" s="91"/>
      <c r="E178" s="91"/>
      <c r="F178" s="91"/>
      <c r="G178" s="91"/>
      <c r="H178" s="63" t="s">
        <v>104</v>
      </c>
      <c r="I178" s="92"/>
      <c r="J178" s="93">
        <f>J177*0.15</f>
        <v>225</v>
      </c>
      <c r="K178" s="93">
        <f>K177*0.15</f>
        <v>157.5</v>
      </c>
      <c r="L178" s="93">
        <f>L177*0.15</f>
        <v>135</v>
      </c>
    </row>
    <row r="179" s="71" customFormat="1" ht="106" spans="1:13">
      <c r="A179" s="89">
        <v>81</v>
      </c>
      <c r="B179" s="90" t="s">
        <v>2116</v>
      </c>
      <c r="C179" s="64" t="s">
        <v>2117</v>
      </c>
      <c r="D179" s="91" t="s">
        <v>2118</v>
      </c>
      <c r="E179" s="91" t="s">
        <v>2111</v>
      </c>
      <c r="F179" s="91" t="s">
        <v>1834</v>
      </c>
      <c r="G179" s="91"/>
      <c r="H179" s="63" t="s">
        <v>1847</v>
      </c>
      <c r="I179" s="92" t="s">
        <v>2119</v>
      </c>
      <c r="J179" s="93">
        <v>4000</v>
      </c>
      <c r="K179" s="93">
        <f>J179*0.7</f>
        <v>2800</v>
      </c>
      <c r="L179" s="93">
        <f>J179*0.6</f>
        <v>2400</v>
      </c>
    </row>
    <row r="180" s="71" customFormat="1" ht="53" spans="1:13">
      <c r="A180" s="89" t="s">
        <v>566</v>
      </c>
      <c r="B180" s="90" t="s">
        <v>2120</v>
      </c>
      <c r="C180" s="63" t="s">
        <v>2121</v>
      </c>
      <c r="D180" s="91"/>
      <c r="E180" s="91"/>
      <c r="F180" s="91"/>
      <c r="G180" s="91"/>
      <c r="H180" s="63" t="s">
        <v>104</v>
      </c>
      <c r="I180" s="92"/>
      <c r="J180" s="93">
        <f>J179*0.15</f>
        <v>600</v>
      </c>
      <c r="K180" s="93">
        <f>K179*0.15</f>
        <v>420</v>
      </c>
      <c r="L180" s="93">
        <f>L179*0.15</f>
        <v>360</v>
      </c>
    </row>
    <row r="181" s="74" customFormat="1" ht="106" spans="1:13">
      <c r="A181" s="89">
        <v>82</v>
      </c>
      <c r="B181" s="90" t="s">
        <v>2122</v>
      </c>
      <c r="C181" s="63" t="s">
        <v>2123</v>
      </c>
      <c r="D181" s="91" t="s">
        <v>2124</v>
      </c>
      <c r="E181" s="91" t="s">
        <v>2125</v>
      </c>
      <c r="F181" s="91" t="s">
        <v>1834</v>
      </c>
      <c r="G181" s="91"/>
      <c r="H181" s="63" t="s">
        <v>1847</v>
      </c>
      <c r="I181" s="92"/>
      <c r="J181" s="93">
        <v>1950</v>
      </c>
      <c r="K181" s="93">
        <f>J181*0.7</f>
        <v>1365</v>
      </c>
      <c r="L181" s="93">
        <f>J181*0.6</f>
        <v>1170</v>
      </c>
      <c r="M181" s="71"/>
    </row>
    <row r="182" s="74" customFormat="1" ht="53" spans="1:13">
      <c r="A182" s="89" t="s">
        <v>2126</v>
      </c>
      <c r="B182" s="90" t="s">
        <v>2127</v>
      </c>
      <c r="C182" s="63" t="s">
        <v>2128</v>
      </c>
      <c r="D182" s="91"/>
      <c r="E182" s="91"/>
      <c r="F182" s="91"/>
      <c r="G182" s="91"/>
      <c r="H182" s="63" t="s">
        <v>104</v>
      </c>
      <c r="I182" s="92"/>
      <c r="J182" s="93">
        <f>J181*0.15</f>
        <v>292.5</v>
      </c>
      <c r="K182" s="93">
        <f>K181*0.15</f>
        <v>204.75</v>
      </c>
      <c r="L182" s="93">
        <f>L181*0.15</f>
        <v>175.5</v>
      </c>
    </row>
    <row r="183" s="75" customFormat="1" ht="88" spans="1:13">
      <c r="A183" s="89">
        <v>83</v>
      </c>
      <c r="B183" s="90" t="s">
        <v>2129</v>
      </c>
      <c r="C183" s="63" t="s">
        <v>2130</v>
      </c>
      <c r="D183" s="91" t="s">
        <v>2131</v>
      </c>
      <c r="E183" s="91" t="s">
        <v>2132</v>
      </c>
      <c r="F183" s="91" t="s">
        <v>1834</v>
      </c>
      <c r="G183" s="91"/>
      <c r="H183" s="63" t="s">
        <v>1847</v>
      </c>
      <c r="I183" s="92" t="s">
        <v>2133</v>
      </c>
      <c r="J183" s="93">
        <v>2200</v>
      </c>
      <c r="K183" s="93">
        <f>J183*0.7</f>
        <v>1540</v>
      </c>
      <c r="L183" s="93">
        <f>J183*0.6</f>
        <v>1320</v>
      </c>
      <c r="M183" s="69"/>
    </row>
    <row r="184" s="75" customFormat="1" ht="36" spans="1:13">
      <c r="A184" s="89" t="s">
        <v>2134</v>
      </c>
      <c r="B184" s="90" t="s">
        <v>2135</v>
      </c>
      <c r="C184" s="63" t="s">
        <v>2136</v>
      </c>
      <c r="D184" s="91"/>
      <c r="E184" s="91"/>
      <c r="F184" s="91"/>
      <c r="G184" s="91"/>
      <c r="H184" s="63" t="s">
        <v>104</v>
      </c>
      <c r="I184" s="92"/>
      <c r="J184" s="93">
        <f>J183*0.15</f>
        <v>330</v>
      </c>
      <c r="K184" s="93">
        <f>K183*0.15</f>
        <v>231</v>
      </c>
      <c r="L184" s="93">
        <f>L183*0.15</f>
        <v>198</v>
      </c>
    </row>
    <row r="185" s="75" customFormat="1" ht="88" spans="1:13">
      <c r="A185" s="89">
        <v>84</v>
      </c>
      <c r="B185" s="90" t="s">
        <v>2137</v>
      </c>
      <c r="C185" s="63" t="s">
        <v>2138</v>
      </c>
      <c r="D185" s="91" t="s">
        <v>2139</v>
      </c>
      <c r="E185" s="91" t="s">
        <v>2140</v>
      </c>
      <c r="F185" s="91" t="s">
        <v>1834</v>
      </c>
      <c r="G185" s="91"/>
      <c r="H185" s="63" t="s">
        <v>1983</v>
      </c>
      <c r="I185" s="92"/>
      <c r="J185" s="93">
        <v>1500</v>
      </c>
      <c r="K185" s="93">
        <f>J185*0.7</f>
        <v>1050</v>
      </c>
      <c r="L185" s="93">
        <f>J185*0.6</f>
        <v>900</v>
      </c>
      <c r="M185" s="69"/>
    </row>
    <row r="186" s="75" customFormat="1" ht="36" spans="1:13">
      <c r="A186" s="89" t="s">
        <v>2141</v>
      </c>
      <c r="B186" s="90" t="s">
        <v>2142</v>
      </c>
      <c r="C186" s="63" t="s">
        <v>2143</v>
      </c>
      <c r="D186" s="91"/>
      <c r="E186" s="91"/>
      <c r="F186" s="91"/>
      <c r="G186" s="91"/>
      <c r="H186" s="63" t="s">
        <v>104</v>
      </c>
      <c r="I186" s="92"/>
      <c r="J186" s="93">
        <f>J185*0.15</f>
        <v>225</v>
      </c>
      <c r="K186" s="93">
        <f>K185*0.15</f>
        <v>157.5</v>
      </c>
      <c r="L186" s="93">
        <f>L185*0.15</f>
        <v>135</v>
      </c>
    </row>
    <row r="187" s="69" customFormat="1" ht="106" spans="1:13">
      <c r="A187" s="89">
        <v>85</v>
      </c>
      <c r="B187" s="90" t="s">
        <v>2144</v>
      </c>
      <c r="C187" s="63" t="s">
        <v>2145</v>
      </c>
      <c r="D187" s="91" t="s">
        <v>2146</v>
      </c>
      <c r="E187" s="91" t="s">
        <v>2147</v>
      </c>
      <c r="F187" s="91" t="s">
        <v>1834</v>
      </c>
      <c r="G187" s="91"/>
      <c r="H187" s="63" t="s">
        <v>1847</v>
      </c>
      <c r="I187" s="92" t="s">
        <v>2148</v>
      </c>
      <c r="J187" s="93">
        <v>1000</v>
      </c>
      <c r="K187" s="93">
        <f>J187*0.7</f>
        <v>700</v>
      </c>
      <c r="L187" s="93">
        <f>J187*0.6</f>
        <v>600</v>
      </c>
    </row>
    <row r="188" s="69" customFormat="1" ht="53" spans="1:13">
      <c r="A188" s="89" t="s">
        <v>589</v>
      </c>
      <c r="B188" s="90" t="s">
        <v>2149</v>
      </c>
      <c r="C188" s="63" t="s">
        <v>2150</v>
      </c>
      <c r="D188" s="91"/>
      <c r="E188" s="91"/>
      <c r="F188" s="91"/>
      <c r="G188" s="91"/>
      <c r="H188" s="63" t="s">
        <v>104</v>
      </c>
      <c r="I188" s="92"/>
      <c r="J188" s="93">
        <f>J187*0.15</f>
        <v>150</v>
      </c>
      <c r="K188" s="93">
        <f>K187*0.15</f>
        <v>105</v>
      </c>
      <c r="L188" s="93">
        <f>L187*0.15</f>
        <v>90</v>
      </c>
    </row>
    <row r="189" s="69" customFormat="1" ht="106" spans="1:13">
      <c r="A189" s="89">
        <v>86</v>
      </c>
      <c r="B189" s="90" t="s">
        <v>2151</v>
      </c>
      <c r="C189" s="63" t="s">
        <v>2152</v>
      </c>
      <c r="D189" s="91" t="s">
        <v>2153</v>
      </c>
      <c r="E189" s="91" t="s">
        <v>2147</v>
      </c>
      <c r="F189" s="91" t="s">
        <v>1834</v>
      </c>
      <c r="G189" s="91"/>
      <c r="H189" s="63" t="s">
        <v>1847</v>
      </c>
      <c r="I189" s="92" t="s">
        <v>2148</v>
      </c>
      <c r="J189" s="93">
        <v>2500</v>
      </c>
      <c r="K189" s="93">
        <f>J189*0.7</f>
        <v>1750</v>
      </c>
      <c r="L189" s="93">
        <f>J189*0.6</f>
        <v>1500</v>
      </c>
    </row>
    <row r="190" s="69" customFormat="1" ht="53" spans="1:13">
      <c r="A190" s="89" t="s">
        <v>2154</v>
      </c>
      <c r="B190" s="90" t="s">
        <v>2155</v>
      </c>
      <c r="C190" s="63" t="s">
        <v>2156</v>
      </c>
      <c r="D190" s="91"/>
      <c r="E190" s="91"/>
      <c r="F190" s="91"/>
      <c r="G190" s="91"/>
      <c r="H190" s="63" t="s">
        <v>104</v>
      </c>
      <c r="I190" s="92"/>
      <c r="J190" s="93">
        <f>J189*0.15</f>
        <v>375</v>
      </c>
      <c r="K190" s="93">
        <f>K189*0.15</f>
        <v>262.5</v>
      </c>
      <c r="L190" s="93">
        <f>L189*0.15</f>
        <v>225</v>
      </c>
    </row>
    <row r="191" s="69" customFormat="1" ht="88" spans="1:13">
      <c r="A191" s="89">
        <v>87</v>
      </c>
      <c r="B191" s="90" t="s">
        <v>2157</v>
      </c>
      <c r="C191" s="63" t="s">
        <v>2158</v>
      </c>
      <c r="D191" s="91" t="s">
        <v>2159</v>
      </c>
      <c r="E191" s="91" t="s">
        <v>2160</v>
      </c>
      <c r="F191" s="91" t="s">
        <v>1834</v>
      </c>
      <c r="G191" s="91"/>
      <c r="H191" s="63" t="s">
        <v>1847</v>
      </c>
      <c r="I191" s="92"/>
      <c r="J191" s="93">
        <v>1000</v>
      </c>
      <c r="K191" s="93">
        <f>J191*0.7</f>
        <v>700</v>
      </c>
      <c r="L191" s="93">
        <f>J191*0.6</f>
        <v>600</v>
      </c>
    </row>
    <row r="192" s="69" customFormat="1" ht="36" spans="1:13">
      <c r="A192" s="89" t="s">
        <v>2161</v>
      </c>
      <c r="B192" s="90" t="s">
        <v>2162</v>
      </c>
      <c r="C192" s="63" t="s">
        <v>2163</v>
      </c>
      <c r="D192" s="91"/>
      <c r="E192" s="91"/>
      <c r="F192" s="91"/>
      <c r="G192" s="91"/>
      <c r="H192" s="63" t="s">
        <v>104</v>
      </c>
      <c r="I192" s="92"/>
      <c r="J192" s="93">
        <f>J191*0.15</f>
        <v>150</v>
      </c>
      <c r="K192" s="93">
        <f>K191*0.15</f>
        <v>105</v>
      </c>
      <c r="L192" s="93">
        <f>L191*0.15</f>
        <v>90</v>
      </c>
    </row>
    <row r="193" s="69" customFormat="1" ht="88" spans="1:12">
      <c r="A193" s="89">
        <v>88</v>
      </c>
      <c r="B193" s="90" t="s">
        <v>2164</v>
      </c>
      <c r="C193" s="63" t="s">
        <v>2165</v>
      </c>
      <c r="D193" s="91" t="s">
        <v>2166</v>
      </c>
      <c r="E193" s="91" t="s">
        <v>2160</v>
      </c>
      <c r="F193" s="91" t="s">
        <v>1834</v>
      </c>
      <c r="G193" s="91"/>
      <c r="H193" s="63" t="s">
        <v>1847</v>
      </c>
      <c r="I193" s="92"/>
      <c r="J193" s="93">
        <v>1950</v>
      </c>
      <c r="K193" s="93">
        <f>J193*0.7</f>
        <v>1365</v>
      </c>
      <c r="L193" s="93">
        <f>J193*0.6</f>
        <v>1170</v>
      </c>
    </row>
    <row r="194" s="69" customFormat="1" ht="36" spans="1:12">
      <c r="A194" s="89" t="s">
        <v>2167</v>
      </c>
      <c r="B194" s="90" t="s">
        <v>2168</v>
      </c>
      <c r="C194" s="63" t="s">
        <v>2169</v>
      </c>
      <c r="D194" s="91"/>
      <c r="E194" s="91"/>
      <c r="F194" s="91"/>
      <c r="G194" s="91"/>
      <c r="H194" s="63" t="s">
        <v>104</v>
      </c>
      <c r="I194" s="92"/>
      <c r="J194" s="93">
        <f>J193*0.15</f>
        <v>292.5</v>
      </c>
      <c r="K194" s="93">
        <f>K193*0.15</f>
        <v>204.75</v>
      </c>
      <c r="L194" s="93">
        <f>L193*0.15</f>
        <v>175.5</v>
      </c>
    </row>
    <row r="195" s="69" customFormat="1" ht="88" spans="1:12">
      <c r="A195" s="89">
        <v>89</v>
      </c>
      <c r="B195" s="90" t="s">
        <v>2170</v>
      </c>
      <c r="C195" s="63" t="s">
        <v>2171</v>
      </c>
      <c r="D195" s="91" t="s">
        <v>2172</v>
      </c>
      <c r="E195" s="91" t="s">
        <v>2173</v>
      </c>
      <c r="F195" s="91" t="s">
        <v>1834</v>
      </c>
      <c r="G195" s="91"/>
      <c r="H195" s="63" t="s">
        <v>1847</v>
      </c>
      <c r="I195" s="92"/>
      <c r="J195" s="93">
        <v>1000</v>
      </c>
      <c r="K195" s="93">
        <f>J195*0.7</f>
        <v>700</v>
      </c>
      <c r="L195" s="93">
        <f>J195*0.6</f>
        <v>600</v>
      </c>
    </row>
    <row r="196" s="69" customFormat="1" ht="36" spans="1:12">
      <c r="A196" s="89" t="s">
        <v>2174</v>
      </c>
      <c r="B196" s="90" t="s">
        <v>2175</v>
      </c>
      <c r="C196" s="63" t="s">
        <v>2176</v>
      </c>
      <c r="D196" s="91"/>
      <c r="E196" s="91"/>
      <c r="F196" s="91"/>
      <c r="G196" s="91"/>
      <c r="H196" s="63" t="s">
        <v>104</v>
      </c>
      <c r="I196" s="92"/>
      <c r="J196" s="93">
        <f>J195*0.15</f>
        <v>150</v>
      </c>
      <c r="K196" s="93">
        <f>K195*0.15</f>
        <v>105</v>
      </c>
      <c r="L196" s="93">
        <f>L195*0.15</f>
        <v>90</v>
      </c>
    </row>
    <row r="197" s="69" customFormat="1" ht="88" spans="1:12">
      <c r="A197" s="89">
        <v>90</v>
      </c>
      <c r="B197" s="90" t="s">
        <v>2177</v>
      </c>
      <c r="C197" s="63" t="s">
        <v>2178</v>
      </c>
      <c r="D197" s="91" t="s">
        <v>2179</v>
      </c>
      <c r="E197" s="91" t="s">
        <v>2173</v>
      </c>
      <c r="F197" s="91" t="s">
        <v>1834</v>
      </c>
      <c r="G197" s="91"/>
      <c r="H197" s="63" t="s">
        <v>1847</v>
      </c>
      <c r="I197" s="92"/>
      <c r="J197" s="93">
        <v>1950</v>
      </c>
      <c r="K197" s="93">
        <f>J197*0.7</f>
        <v>1365</v>
      </c>
      <c r="L197" s="93">
        <f>J197*0.6</f>
        <v>1170</v>
      </c>
    </row>
    <row r="198" s="69" customFormat="1" ht="36" spans="1:12">
      <c r="A198" s="89" t="s">
        <v>2180</v>
      </c>
      <c r="B198" s="90" t="s">
        <v>2181</v>
      </c>
      <c r="C198" s="63" t="s">
        <v>2182</v>
      </c>
      <c r="D198" s="91"/>
      <c r="E198" s="91"/>
      <c r="F198" s="91"/>
      <c r="G198" s="91"/>
      <c r="H198" s="63" t="s">
        <v>104</v>
      </c>
      <c r="I198" s="92"/>
      <c r="J198" s="93">
        <f>J197*0.15</f>
        <v>292.5</v>
      </c>
      <c r="K198" s="93">
        <f>K197*0.15</f>
        <v>204.75</v>
      </c>
      <c r="L198" s="93">
        <f>L197*0.15</f>
        <v>175.5</v>
      </c>
    </row>
    <row r="199" s="69" customFormat="1" ht="88" spans="1:12">
      <c r="A199" s="89">
        <v>91</v>
      </c>
      <c r="B199" s="90" t="s">
        <v>2183</v>
      </c>
      <c r="C199" s="63" t="s">
        <v>2184</v>
      </c>
      <c r="D199" s="91" t="s">
        <v>2185</v>
      </c>
      <c r="E199" s="91" t="s">
        <v>2186</v>
      </c>
      <c r="F199" s="91" t="s">
        <v>2187</v>
      </c>
      <c r="G199" s="91"/>
      <c r="H199" s="63" t="s">
        <v>1847</v>
      </c>
      <c r="I199" s="92"/>
      <c r="J199" s="93">
        <v>2000</v>
      </c>
      <c r="K199" s="93">
        <f>J199*0.7</f>
        <v>1400</v>
      </c>
      <c r="L199" s="93">
        <f>J199*0.6</f>
        <v>1200</v>
      </c>
    </row>
    <row r="200" s="69" customFormat="1" ht="53" spans="1:12">
      <c r="A200" s="89" t="s">
        <v>2188</v>
      </c>
      <c r="B200" s="90" t="s">
        <v>2189</v>
      </c>
      <c r="C200" s="63" t="s">
        <v>2190</v>
      </c>
      <c r="D200" s="91"/>
      <c r="E200" s="91"/>
      <c r="F200" s="91"/>
      <c r="G200" s="91"/>
      <c r="H200" s="63" t="s">
        <v>104</v>
      </c>
      <c r="I200" s="92"/>
      <c r="J200" s="93">
        <f>J199*0.15</f>
        <v>300</v>
      </c>
      <c r="K200" s="93">
        <f>K199*0.15</f>
        <v>210</v>
      </c>
      <c r="L200" s="93">
        <f>L199*0.15</f>
        <v>180</v>
      </c>
    </row>
    <row r="201" s="69" customFormat="1" ht="53" spans="1:12">
      <c r="A201" s="89" t="s">
        <v>2191</v>
      </c>
      <c r="B201" s="90" t="s">
        <v>2192</v>
      </c>
      <c r="C201" s="63" t="s">
        <v>2193</v>
      </c>
      <c r="D201" s="91"/>
      <c r="E201" s="91"/>
      <c r="F201" s="91"/>
      <c r="G201" s="91"/>
      <c r="H201" s="63" t="s">
        <v>1847</v>
      </c>
      <c r="I201" s="92"/>
      <c r="J201" s="93">
        <f>J199*0.5</f>
        <v>1000</v>
      </c>
      <c r="K201" s="93">
        <f>K199*0.5</f>
        <v>700</v>
      </c>
      <c r="L201" s="93">
        <f>L199*0.5</f>
        <v>600</v>
      </c>
    </row>
    <row r="202" s="69" customFormat="1" ht="88" spans="1:12">
      <c r="A202" s="89">
        <v>92</v>
      </c>
      <c r="B202" s="90" t="s">
        <v>2194</v>
      </c>
      <c r="C202" s="63" t="s">
        <v>2195</v>
      </c>
      <c r="D202" s="91" t="s">
        <v>2185</v>
      </c>
      <c r="E202" s="91" t="s">
        <v>2186</v>
      </c>
      <c r="F202" s="91" t="s">
        <v>2187</v>
      </c>
      <c r="G202" s="91"/>
      <c r="H202" s="63" t="s">
        <v>1847</v>
      </c>
      <c r="I202" s="92"/>
      <c r="J202" s="93">
        <v>3900</v>
      </c>
      <c r="K202" s="93">
        <f>J202*0.7</f>
        <v>2730</v>
      </c>
      <c r="L202" s="93">
        <f>J202*0.6</f>
        <v>2340</v>
      </c>
    </row>
    <row r="203" s="69" customFormat="1" ht="53" spans="1:12">
      <c r="A203" s="89" t="s">
        <v>628</v>
      </c>
      <c r="B203" s="90" t="s">
        <v>2196</v>
      </c>
      <c r="C203" s="63" t="s">
        <v>2197</v>
      </c>
      <c r="D203" s="91"/>
      <c r="E203" s="91"/>
      <c r="F203" s="91"/>
      <c r="G203" s="91"/>
      <c r="H203" s="63" t="s">
        <v>104</v>
      </c>
      <c r="I203" s="92"/>
      <c r="J203" s="93">
        <f>J202*0.15</f>
        <v>585</v>
      </c>
      <c r="K203" s="93">
        <f>K202*0.15</f>
        <v>409.5</v>
      </c>
      <c r="L203" s="93">
        <f>L202*0.15</f>
        <v>351</v>
      </c>
    </row>
    <row r="204" s="69" customFormat="1" ht="53" spans="1:12">
      <c r="A204" s="89" t="s">
        <v>2198</v>
      </c>
      <c r="B204" s="90" t="s">
        <v>2199</v>
      </c>
      <c r="C204" s="63" t="s">
        <v>2200</v>
      </c>
      <c r="D204" s="91"/>
      <c r="E204" s="91"/>
      <c r="F204" s="91"/>
      <c r="G204" s="91"/>
      <c r="H204" s="63" t="s">
        <v>1847</v>
      </c>
      <c r="I204" s="92"/>
      <c r="J204" s="93">
        <f>J202*0.5</f>
        <v>1950</v>
      </c>
      <c r="K204" s="93">
        <f>K202*0.5</f>
        <v>1365</v>
      </c>
      <c r="L204" s="93">
        <f>L202*0.5</f>
        <v>1170</v>
      </c>
    </row>
    <row r="205" s="69" customFormat="1" ht="106" spans="1:12">
      <c r="A205" s="89">
        <v>93</v>
      </c>
      <c r="B205" s="90" t="s">
        <v>2201</v>
      </c>
      <c r="C205" s="63" t="s">
        <v>2202</v>
      </c>
      <c r="D205" s="91" t="s">
        <v>2203</v>
      </c>
      <c r="E205" s="91" t="s">
        <v>2204</v>
      </c>
      <c r="F205" s="91" t="s">
        <v>1834</v>
      </c>
      <c r="G205" s="91"/>
      <c r="H205" s="63" t="s">
        <v>1847</v>
      </c>
      <c r="I205" s="92"/>
      <c r="J205" s="93">
        <v>1500</v>
      </c>
      <c r="K205" s="93">
        <f>J205*0.7</f>
        <v>1050</v>
      </c>
      <c r="L205" s="93">
        <f>J205*0.6</f>
        <v>900</v>
      </c>
    </row>
    <row r="206" s="69" customFormat="1" ht="36" spans="1:12">
      <c r="A206" s="89" t="s">
        <v>637</v>
      </c>
      <c r="B206" s="90" t="s">
        <v>2205</v>
      </c>
      <c r="C206" s="63" t="s">
        <v>2206</v>
      </c>
      <c r="D206" s="91"/>
      <c r="E206" s="91"/>
      <c r="F206" s="91"/>
      <c r="G206" s="91"/>
      <c r="H206" s="63" t="s">
        <v>104</v>
      </c>
      <c r="I206" s="92"/>
      <c r="J206" s="93">
        <f>J205*0.15</f>
        <v>225</v>
      </c>
      <c r="K206" s="93">
        <f>K205*0.15</f>
        <v>157.5</v>
      </c>
      <c r="L206" s="93">
        <f>L205*0.15</f>
        <v>135</v>
      </c>
    </row>
    <row r="207" s="69" customFormat="1" ht="106" spans="1:12">
      <c r="A207" s="89">
        <v>94</v>
      </c>
      <c r="B207" s="90" t="s">
        <v>2207</v>
      </c>
      <c r="C207" s="63" t="s">
        <v>2208</v>
      </c>
      <c r="D207" s="91" t="s">
        <v>2209</v>
      </c>
      <c r="E207" s="91" t="s">
        <v>2210</v>
      </c>
      <c r="F207" s="91" t="s">
        <v>1834</v>
      </c>
      <c r="G207" s="91"/>
      <c r="H207" s="63" t="s">
        <v>2211</v>
      </c>
      <c r="I207" s="92"/>
      <c r="J207" s="93">
        <v>2600</v>
      </c>
      <c r="K207" s="93">
        <f>J207*0.7</f>
        <v>1820</v>
      </c>
      <c r="L207" s="93">
        <f>J207*0.6</f>
        <v>1560</v>
      </c>
    </row>
    <row r="208" s="69" customFormat="1" ht="36" spans="1:12">
      <c r="A208" s="89" t="s">
        <v>2212</v>
      </c>
      <c r="B208" s="90" t="s">
        <v>2213</v>
      </c>
      <c r="C208" s="63" t="s">
        <v>2214</v>
      </c>
      <c r="D208" s="91"/>
      <c r="E208" s="91"/>
      <c r="F208" s="91"/>
      <c r="G208" s="91"/>
      <c r="H208" s="63" t="s">
        <v>104</v>
      </c>
      <c r="I208" s="92"/>
      <c r="J208" s="93">
        <f>J207*0.15</f>
        <v>390</v>
      </c>
      <c r="K208" s="93">
        <f>K207*0.15</f>
        <v>273</v>
      </c>
      <c r="L208" s="93">
        <f>L207*0.15</f>
        <v>234</v>
      </c>
    </row>
    <row r="209" s="69" customFormat="1" ht="106" spans="1:13">
      <c r="A209" s="89">
        <v>95</v>
      </c>
      <c r="B209" s="90" t="s">
        <v>2215</v>
      </c>
      <c r="C209" s="64" t="s">
        <v>2216</v>
      </c>
      <c r="D209" s="91" t="s">
        <v>2217</v>
      </c>
      <c r="E209" s="91" t="s">
        <v>2218</v>
      </c>
      <c r="F209" s="91" t="s">
        <v>1834</v>
      </c>
      <c r="G209" s="91"/>
      <c r="H209" s="63" t="s">
        <v>104</v>
      </c>
      <c r="I209" s="92"/>
      <c r="J209" s="93">
        <v>2200</v>
      </c>
      <c r="K209" s="93">
        <f>J209*0.7</f>
        <v>1540</v>
      </c>
      <c r="L209" s="93">
        <f>J209*0.6</f>
        <v>1320</v>
      </c>
    </row>
    <row r="210" s="69" customFormat="1" ht="36" spans="1:13">
      <c r="A210" s="89" t="s">
        <v>2219</v>
      </c>
      <c r="B210" s="90" t="s">
        <v>2220</v>
      </c>
      <c r="C210" s="63" t="s">
        <v>2221</v>
      </c>
      <c r="D210" s="91"/>
      <c r="E210" s="91"/>
      <c r="F210" s="91"/>
      <c r="G210" s="91"/>
      <c r="H210" s="63" t="s">
        <v>104</v>
      </c>
      <c r="I210" s="92"/>
      <c r="J210" s="93">
        <f>J209*0.15</f>
        <v>330</v>
      </c>
      <c r="K210" s="93">
        <f>K209*0.15</f>
        <v>231</v>
      </c>
      <c r="L210" s="93">
        <f>L209*0.15</f>
        <v>198</v>
      </c>
    </row>
    <row r="211" s="69" customFormat="1" ht="88" spans="1:13">
      <c r="A211" s="89">
        <v>96</v>
      </c>
      <c r="B211" s="90" t="s">
        <v>2222</v>
      </c>
      <c r="C211" s="63" t="s">
        <v>2223</v>
      </c>
      <c r="D211" s="91" t="s">
        <v>2224</v>
      </c>
      <c r="E211" s="91" t="s">
        <v>2225</v>
      </c>
      <c r="F211" s="91" t="s">
        <v>1834</v>
      </c>
      <c r="G211" s="91" t="s">
        <v>2226</v>
      </c>
      <c r="H211" s="63" t="s">
        <v>1847</v>
      </c>
      <c r="I211" s="92"/>
      <c r="J211" s="93">
        <v>1500</v>
      </c>
      <c r="K211" s="93">
        <f>J211*0.7</f>
        <v>1050</v>
      </c>
      <c r="L211" s="93">
        <f>J211*0.6</f>
        <v>900</v>
      </c>
    </row>
    <row r="212" s="69" customFormat="1" ht="36" spans="1:13">
      <c r="A212" s="89" t="s">
        <v>2227</v>
      </c>
      <c r="B212" s="90" t="s">
        <v>2228</v>
      </c>
      <c r="C212" s="63" t="s">
        <v>2229</v>
      </c>
      <c r="D212" s="91"/>
      <c r="E212" s="91"/>
      <c r="F212" s="91"/>
      <c r="G212" s="91"/>
      <c r="H212" s="63" t="s">
        <v>104</v>
      </c>
      <c r="I212" s="92"/>
      <c r="J212" s="93">
        <f>J211*0.15</f>
        <v>225</v>
      </c>
      <c r="K212" s="93">
        <f>K211*0.15</f>
        <v>157.5</v>
      </c>
      <c r="L212" s="93">
        <f>L211*0.15</f>
        <v>135</v>
      </c>
    </row>
    <row r="213" s="69" customFormat="1" ht="36" spans="1:13">
      <c r="A213" s="89" t="s">
        <v>653</v>
      </c>
      <c r="B213" s="90" t="s">
        <v>2230</v>
      </c>
      <c r="C213" s="63" t="s">
        <v>2231</v>
      </c>
      <c r="D213" s="91"/>
      <c r="E213" s="91"/>
      <c r="F213" s="91"/>
      <c r="G213" s="91"/>
      <c r="H213" s="63" t="s">
        <v>1847</v>
      </c>
      <c r="I213" s="92"/>
      <c r="J213" s="93">
        <v>1500</v>
      </c>
      <c r="K213" s="93">
        <f>J213*0.7</f>
        <v>1050</v>
      </c>
      <c r="L213" s="93">
        <f>J213*0.6</f>
        <v>900</v>
      </c>
    </row>
    <row r="214" s="74" customFormat="1" ht="88" spans="1:13">
      <c r="A214" s="89">
        <v>97</v>
      </c>
      <c r="B214" s="90" t="s">
        <v>2232</v>
      </c>
      <c r="C214" s="63" t="s">
        <v>2233</v>
      </c>
      <c r="D214" s="91" t="s">
        <v>2234</v>
      </c>
      <c r="E214" s="91" t="s">
        <v>2235</v>
      </c>
      <c r="F214" s="91" t="s">
        <v>1834</v>
      </c>
      <c r="G214" s="91"/>
      <c r="H214" s="63" t="s">
        <v>2236</v>
      </c>
      <c r="I214" s="92"/>
      <c r="J214" s="93">
        <v>1500</v>
      </c>
      <c r="K214" s="93">
        <f>J214*0.7</f>
        <v>1050</v>
      </c>
      <c r="L214" s="93">
        <f>J214*0.6</f>
        <v>900</v>
      </c>
      <c r="M214" s="71"/>
    </row>
    <row r="215" s="74" customFormat="1" ht="36" spans="1:13">
      <c r="A215" s="89" t="s">
        <v>660</v>
      </c>
      <c r="B215" s="90" t="s">
        <v>2237</v>
      </c>
      <c r="C215" s="63" t="s">
        <v>2238</v>
      </c>
      <c r="D215" s="91"/>
      <c r="E215" s="91"/>
      <c r="F215" s="91"/>
      <c r="G215" s="91"/>
      <c r="H215" s="63" t="s">
        <v>104</v>
      </c>
      <c r="I215" s="92"/>
      <c r="J215" s="93">
        <f>J214*0.15</f>
        <v>225</v>
      </c>
      <c r="K215" s="93">
        <f>K214*0.15</f>
        <v>157.5</v>
      </c>
      <c r="L215" s="93">
        <f>L214*0.15</f>
        <v>135</v>
      </c>
      <c r="M215" s="71"/>
    </row>
    <row r="216" s="74" customFormat="1" ht="88" spans="1:13">
      <c r="A216" s="89">
        <v>98</v>
      </c>
      <c r="B216" s="90" t="s">
        <v>2239</v>
      </c>
      <c r="C216" s="63" t="s">
        <v>2240</v>
      </c>
      <c r="D216" s="91" t="s">
        <v>2241</v>
      </c>
      <c r="E216" s="91" t="s">
        <v>2242</v>
      </c>
      <c r="F216" s="91" t="s">
        <v>1834</v>
      </c>
      <c r="G216" s="91"/>
      <c r="H216" s="63" t="s">
        <v>2236</v>
      </c>
      <c r="I216" s="92"/>
      <c r="J216" s="93">
        <v>1950</v>
      </c>
      <c r="K216" s="93">
        <f>J216*0.7</f>
        <v>1365</v>
      </c>
      <c r="L216" s="93">
        <f>J216*0.6</f>
        <v>1170</v>
      </c>
      <c r="M216" s="71"/>
    </row>
    <row r="217" s="74" customFormat="1" ht="36" spans="1:13">
      <c r="A217" s="89" t="s">
        <v>2243</v>
      </c>
      <c r="B217" s="90" t="s">
        <v>2244</v>
      </c>
      <c r="C217" s="63" t="s">
        <v>2245</v>
      </c>
      <c r="D217" s="91"/>
      <c r="E217" s="91"/>
      <c r="F217" s="91"/>
      <c r="G217" s="91"/>
      <c r="H217" s="63" t="s">
        <v>104</v>
      </c>
      <c r="I217" s="92"/>
      <c r="J217" s="93">
        <f>J216*0.15</f>
        <v>292.5</v>
      </c>
      <c r="K217" s="93">
        <f>K216*0.15</f>
        <v>204.75</v>
      </c>
      <c r="L217" s="93">
        <f>L216*0.15</f>
        <v>175.5</v>
      </c>
    </row>
    <row r="218" s="74" customFormat="1" ht="88" spans="1:13">
      <c r="A218" s="89">
        <v>99</v>
      </c>
      <c r="B218" s="90" t="s">
        <v>2246</v>
      </c>
      <c r="C218" s="63" t="s">
        <v>2247</v>
      </c>
      <c r="D218" s="91" t="s">
        <v>2248</v>
      </c>
      <c r="E218" s="91" t="s">
        <v>2249</v>
      </c>
      <c r="F218" s="91" t="s">
        <v>1834</v>
      </c>
      <c r="G218" s="91"/>
      <c r="H218" s="63" t="s">
        <v>2236</v>
      </c>
      <c r="I218" s="92"/>
      <c r="J218" s="93">
        <v>1950</v>
      </c>
      <c r="K218" s="93">
        <f>J218*0.7</f>
        <v>1365</v>
      </c>
      <c r="L218" s="93">
        <f>J218*0.6</f>
        <v>1170</v>
      </c>
    </row>
    <row r="219" s="74" customFormat="1" ht="36" spans="1:13">
      <c r="A219" s="89" t="s">
        <v>2250</v>
      </c>
      <c r="B219" s="90" t="s">
        <v>2251</v>
      </c>
      <c r="C219" s="63" t="s">
        <v>2252</v>
      </c>
      <c r="D219" s="91"/>
      <c r="E219" s="91"/>
      <c r="F219" s="91"/>
      <c r="G219" s="91"/>
      <c r="H219" s="63" t="s">
        <v>104</v>
      </c>
      <c r="I219" s="92"/>
      <c r="J219" s="93">
        <f>J218*0.15</f>
        <v>292.5</v>
      </c>
      <c r="K219" s="93">
        <f>K218*0.15</f>
        <v>204.75</v>
      </c>
      <c r="L219" s="93">
        <f>L218*0.15</f>
        <v>175.5</v>
      </c>
    </row>
    <row r="220" s="69" customFormat="1" ht="88" spans="1:13">
      <c r="A220" s="89">
        <v>100</v>
      </c>
      <c r="B220" s="90" t="s">
        <v>2253</v>
      </c>
      <c r="C220" s="63" t="s">
        <v>2254</v>
      </c>
      <c r="D220" s="91" t="s">
        <v>2255</v>
      </c>
      <c r="E220" s="91" t="s">
        <v>2256</v>
      </c>
      <c r="F220" s="91" t="s">
        <v>1834</v>
      </c>
      <c r="G220" s="91"/>
      <c r="H220" s="63" t="s">
        <v>2236</v>
      </c>
      <c r="I220" s="92"/>
      <c r="J220" s="93">
        <v>1300</v>
      </c>
      <c r="K220" s="93">
        <f>J220*0.7</f>
        <v>910</v>
      </c>
      <c r="L220" s="93">
        <f>J220*0.6</f>
        <v>780</v>
      </c>
    </row>
    <row r="221" s="69" customFormat="1" ht="36" spans="1:13">
      <c r="A221" s="89" t="s">
        <v>681</v>
      </c>
      <c r="B221" s="90" t="s">
        <v>2257</v>
      </c>
      <c r="C221" s="63" t="s">
        <v>2258</v>
      </c>
      <c r="D221" s="91"/>
      <c r="E221" s="91"/>
      <c r="F221" s="91"/>
      <c r="G221" s="91"/>
      <c r="H221" s="63" t="s">
        <v>104</v>
      </c>
      <c r="I221" s="92"/>
      <c r="J221" s="93">
        <f>J220*0.15</f>
        <v>195</v>
      </c>
      <c r="K221" s="93">
        <f>K220*0.15</f>
        <v>136.5</v>
      </c>
      <c r="L221" s="93">
        <f>L220*0.15</f>
        <v>117</v>
      </c>
    </row>
    <row r="222" s="69" customFormat="1" ht="88" spans="1:13">
      <c r="A222" s="89">
        <v>101</v>
      </c>
      <c r="B222" s="90" t="s">
        <v>2259</v>
      </c>
      <c r="C222" s="63" t="s">
        <v>2260</v>
      </c>
      <c r="D222" s="91" t="s">
        <v>2261</v>
      </c>
      <c r="E222" s="91" t="s">
        <v>2262</v>
      </c>
      <c r="F222" s="91" t="s">
        <v>1834</v>
      </c>
      <c r="G222" s="91"/>
      <c r="H222" s="63" t="s">
        <v>2236</v>
      </c>
      <c r="I222" s="92"/>
      <c r="J222" s="93">
        <v>1100</v>
      </c>
      <c r="K222" s="93">
        <f>J222*0.7</f>
        <v>770</v>
      </c>
      <c r="L222" s="93">
        <f>J222*0.6</f>
        <v>660</v>
      </c>
    </row>
    <row r="223" s="69" customFormat="1" ht="36" spans="1:13">
      <c r="A223" s="89" t="s">
        <v>692</v>
      </c>
      <c r="B223" s="90" t="s">
        <v>2263</v>
      </c>
      <c r="C223" s="63" t="s">
        <v>2264</v>
      </c>
      <c r="D223" s="91"/>
      <c r="E223" s="91"/>
      <c r="F223" s="91"/>
      <c r="G223" s="91"/>
      <c r="H223" s="63" t="s">
        <v>104</v>
      </c>
      <c r="I223" s="92"/>
      <c r="J223" s="93">
        <f>J222*0.15</f>
        <v>165</v>
      </c>
      <c r="K223" s="93">
        <f>K222*0.15</f>
        <v>115.5</v>
      </c>
      <c r="L223" s="93">
        <f>L222*0.15</f>
        <v>99</v>
      </c>
    </row>
    <row r="224" s="69" customFormat="1" ht="88" spans="1:13">
      <c r="A224" s="89">
        <v>102</v>
      </c>
      <c r="B224" s="90" t="s">
        <v>2265</v>
      </c>
      <c r="C224" s="63" t="s">
        <v>2266</v>
      </c>
      <c r="D224" s="91" t="s">
        <v>2267</v>
      </c>
      <c r="E224" s="91" t="s">
        <v>2268</v>
      </c>
      <c r="F224" s="91" t="s">
        <v>1834</v>
      </c>
      <c r="G224" s="91"/>
      <c r="H224" s="63" t="s">
        <v>2236</v>
      </c>
      <c r="I224" s="92"/>
      <c r="J224" s="93">
        <v>1000</v>
      </c>
      <c r="K224" s="93">
        <f>J224*0.7</f>
        <v>700</v>
      </c>
      <c r="L224" s="93">
        <f>J224*0.6</f>
        <v>600</v>
      </c>
    </row>
    <row r="225" s="69" customFormat="1" ht="36" spans="1:13">
      <c r="A225" s="89" t="s">
        <v>703</v>
      </c>
      <c r="B225" s="90" t="s">
        <v>2269</v>
      </c>
      <c r="C225" s="63" t="s">
        <v>2270</v>
      </c>
      <c r="D225" s="91"/>
      <c r="E225" s="91"/>
      <c r="F225" s="91"/>
      <c r="G225" s="91"/>
      <c r="H225" s="63" t="s">
        <v>104</v>
      </c>
      <c r="I225" s="92"/>
      <c r="J225" s="93">
        <f>J224*0.15</f>
        <v>150</v>
      </c>
      <c r="K225" s="93">
        <f>K224*0.15</f>
        <v>105</v>
      </c>
      <c r="L225" s="93">
        <f>L224*0.15</f>
        <v>90</v>
      </c>
    </row>
    <row r="226" s="74" customFormat="1" ht="88" spans="1:13">
      <c r="A226" s="89">
        <v>103</v>
      </c>
      <c r="B226" s="90" t="s">
        <v>2271</v>
      </c>
      <c r="C226" s="64" t="s">
        <v>2272</v>
      </c>
      <c r="D226" s="91" t="s">
        <v>2273</v>
      </c>
      <c r="E226" s="91" t="s">
        <v>2249</v>
      </c>
      <c r="F226" s="91" t="s">
        <v>1834</v>
      </c>
      <c r="G226" s="91"/>
      <c r="H226" s="63" t="s">
        <v>2236</v>
      </c>
      <c r="I226" s="98"/>
      <c r="J226" s="93">
        <v>1950</v>
      </c>
      <c r="K226" s="93">
        <f>J226*0.7</f>
        <v>1365</v>
      </c>
      <c r="L226" s="93">
        <f>J226*0.6</f>
        <v>1170</v>
      </c>
      <c r="M226" s="71"/>
    </row>
    <row r="227" s="74" customFormat="1" ht="36" spans="1:13">
      <c r="A227" s="89" t="s">
        <v>713</v>
      </c>
      <c r="B227" s="90" t="s">
        <v>2274</v>
      </c>
      <c r="C227" s="63" t="s">
        <v>2275</v>
      </c>
      <c r="D227" s="91"/>
      <c r="E227" s="91"/>
      <c r="F227" s="91"/>
      <c r="G227" s="91"/>
      <c r="H227" s="63" t="s">
        <v>104</v>
      </c>
      <c r="I227" s="98"/>
      <c r="J227" s="93">
        <f>J226*0.15</f>
        <v>292.5</v>
      </c>
      <c r="K227" s="93">
        <f>K226*0.15</f>
        <v>204.75</v>
      </c>
      <c r="L227" s="93">
        <f>L226*0.15</f>
        <v>175.5</v>
      </c>
    </row>
    <row r="228" s="69" customFormat="1" ht="88" spans="1:13">
      <c r="A228" s="89">
        <v>104</v>
      </c>
      <c r="B228" s="90" t="s">
        <v>2276</v>
      </c>
      <c r="C228" s="63" t="s">
        <v>2277</v>
      </c>
      <c r="D228" s="91" t="s">
        <v>2278</v>
      </c>
      <c r="E228" s="91" t="s">
        <v>2279</v>
      </c>
      <c r="F228" s="91" t="s">
        <v>1834</v>
      </c>
      <c r="G228" s="91"/>
      <c r="H228" s="63" t="s">
        <v>2236</v>
      </c>
      <c r="I228" s="92"/>
      <c r="J228" s="93">
        <v>1950</v>
      </c>
      <c r="K228" s="93">
        <f>J228*0.7</f>
        <v>1365</v>
      </c>
      <c r="L228" s="93">
        <f>J228*0.6</f>
        <v>1170</v>
      </c>
    </row>
    <row r="229" s="69" customFormat="1" ht="36" spans="1:13">
      <c r="A229" s="89" t="s">
        <v>720</v>
      </c>
      <c r="B229" s="90" t="s">
        <v>2280</v>
      </c>
      <c r="C229" s="63" t="s">
        <v>2281</v>
      </c>
      <c r="D229" s="91"/>
      <c r="E229" s="91"/>
      <c r="F229" s="91"/>
      <c r="G229" s="91"/>
      <c r="H229" s="63" t="s">
        <v>104</v>
      </c>
      <c r="I229" s="92"/>
      <c r="J229" s="93">
        <f>J228*0.15</f>
        <v>292.5</v>
      </c>
      <c r="K229" s="93">
        <f>K228*0.15</f>
        <v>204.75</v>
      </c>
      <c r="L229" s="93">
        <f>L228*0.15</f>
        <v>175.5</v>
      </c>
    </row>
    <row r="230" s="69" customFormat="1" ht="88" spans="1:13">
      <c r="A230" s="89">
        <v>105</v>
      </c>
      <c r="B230" s="90" t="s">
        <v>2282</v>
      </c>
      <c r="C230" s="63" t="s">
        <v>2283</v>
      </c>
      <c r="D230" s="91" t="s">
        <v>2284</v>
      </c>
      <c r="E230" s="91" t="s">
        <v>2285</v>
      </c>
      <c r="F230" s="91" t="s">
        <v>1834</v>
      </c>
      <c r="G230" s="91"/>
      <c r="H230" s="63" t="s">
        <v>2236</v>
      </c>
      <c r="I230" s="92"/>
      <c r="J230" s="93">
        <v>1200</v>
      </c>
      <c r="K230" s="93">
        <f>J230*0.7</f>
        <v>840</v>
      </c>
      <c r="L230" s="93">
        <f>J230*0.6</f>
        <v>720</v>
      </c>
    </row>
    <row r="231" s="69" customFormat="1" ht="36" spans="1:13">
      <c r="A231" s="89" t="s">
        <v>728</v>
      </c>
      <c r="B231" s="90" t="s">
        <v>2286</v>
      </c>
      <c r="C231" s="63" t="s">
        <v>2287</v>
      </c>
      <c r="D231" s="91"/>
      <c r="E231" s="91"/>
      <c r="F231" s="91"/>
      <c r="G231" s="91"/>
      <c r="H231" s="63" t="s">
        <v>104</v>
      </c>
      <c r="I231" s="92"/>
      <c r="J231" s="93">
        <f>J230*0.15</f>
        <v>180</v>
      </c>
      <c r="K231" s="93">
        <f>K230*0.15</f>
        <v>126</v>
      </c>
      <c r="L231" s="93">
        <f>L230*0.15</f>
        <v>108</v>
      </c>
    </row>
    <row r="232" s="69" customFormat="1" ht="88" spans="1:13">
      <c r="A232" s="89">
        <v>106</v>
      </c>
      <c r="B232" s="90" t="s">
        <v>2288</v>
      </c>
      <c r="C232" s="64" t="s">
        <v>2289</v>
      </c>
      <c r="D232" s="91" t="s">
        <v>2290</v>
      </c>
      <c r="E232" s="91" t="s">
        <v>2291</v>
      </c>
      <c r="F232" s="91" t="s">
        <v>1834</v>
      </c>
      <c r="G232" s="91"/>
      <c r="H232" s="63" t="s">
        <v>104</v>
      </c>
      <c r="I232" s="92" t="s">
        <v>2292</v>
      </c>
      <c r="J232" s="93">
        <v>1100</v>
      </c>
      <c r="K232" s="93">
        <f>J232*0.7</f>
        <v>770</v>
      </c>
      <c r="L232" s="93">
        <f>J232*0.6</f>
        <v>660</v>
      </c>
    </row>
    <row r="233" s="69" customFormat="1" ht="53" spans="1:13">
      <c r="A233" s="89" t="s">
        <v>2293</v>
      </c>
      <c r="B233" s="90" t="s">
        <v>2294</v>
      </c>
      <c r="C233" s="64" t="s">
        <v>2295</v>
      </c>
      <c r="D233" s="91"/>
      <c r="E233" s="91"/>
      <c r="F233" s="91"/>
      <c r="G233" s="91"/>
      <c r="H233" s="63" t="s">
        <v>104</v>
      </c>
      <c r="I233" s="92"/>
      <c r="J233" s="93">
        <f>J232*0.15</f>
        <v>165</v>
      </c>
      <c r="K233" s="93">
        <f>K232*0.15</f>
        <v>115.5</v>
      </c>
      <c r="L233" s="93">
        <f>L232*0.15</f>
        <v>99</v>
      </c>
    </row>
    <row r="234" s="69" customFormat="1" ht="194" spans="1:13">
      <c r="A234" s="89">
        <v>107</v>
      </c>
      <c r="B234" s="90" t="s">
        <v>2296</v>
      </c>
      <c r="C234" s="64" t="s">
        <v>2297</v>
      </c>
      <c r="D234" s="91" t="s">
        <v>2298</v>
      </c>
      <c r="E234" s="91" t="s">
        <v>2291</v>
      </c>
      <c r="F234" s="91" t="s">
        <v>1834</v>
      </c>
      <c r="G234" s="91"/>
      <c r="H234" s="63" t="s">
        <v>104</v>
      </c>
      <c r="I234" s="92" t="s">
        <v>2299</v>
      </c>
      <c r="J234" s="93">
        <v>2500</v>
      </c>
      <c r="K234" s="93">
        <f>J234*0.7</f>
        <v>1750</v>
      </c>
      <c r="L234" s="93">
        <f>J234*0.6</f>
        <v>1500</v>
      </c>
    </row>
    <row r="235" s="69" customFormat="1" ht="53" spans="1:13">
      <c r="A235" s="89" t="s">
        <v>2300</v>
      </c>
      <c r="B235" s="90" t="s">
        <v>2301</v>
      </c>
      <c r="C235" s="63" t="s">
        <v>2302</v>
      </c>
      <c r="D235" s="91"/>
      <c r="E235" s="91"/>
      <c r="F235" s="91"/>
      <c r="G235" s="91"/>
      <c r="H235" s="63" t="s">
        <v>104</v>
      </c>
      <c r="I235" s="92"/>
      <c r="J235" s="93">
        <f>J234*0.15</f>
        <v>375</v>
      </c>
      <c r="K235" s="93">
        <f>K234*0.15</f>
        <v>262.5</v>
      </c>
      <c r="L235" s="93">
        <f>L234*0.15</f>
        <v>225</v>
      </c>
    </row>
    <row r="236" s="69" customFormat="1" ht="106" spans="1:13">
      <c r="A236" s="89">
        <v>108</v>
      </c>
      <c r="B236" s="90" t="s">
        <v>2303</v>
      </c>
      <c r="C236" s="63" t="s">
        <v>2304</v>
      </c>
      <c r="D236" s="91" t="s">
        <v>2305</v>
      </c>
      <c r="E236" s="91" t="s">
        <v>2306</v>
      </c>
      <c r="F236" s="91" t="s">
        <v>1834</v>
      </c>
      <c r="G236" s="91"/>
      <c r="H236" s="63" t="s">
        <v>1588</v>
      </c>
      <c r="I236" s="92" t="s">
        <v>2307</v>
      </c>
      <c r="J236" s="93">
        <v>1800</v>
      </c>
      <c r="K236" s="93">
        <f>J236*0.7</f>
        <v>1260</v>
      </c>
      <c r="L236" s="93">
        <f>J236*0.6</f>
        <v>1080</v>
      </c>
    </row>
    <row r="237" s="69" customFormat="1" ht="53" spans="1:13">
      <c r="A237" s="89" t="s">
        <v>2308</v>
      </c>
      <c r="B237" s="90" t="s">
        <v>2309</v>
      </c>
      <c r="C237" s="63" t="s">
        <v>2310</v>
      </c>
      <c r="D237" s="91"/>
      <c r="E237" s="91"/>
      <c r="F237" s="91"/>
      <c r="G237" s="91"/>
      <c r="H237" s="63" t="s">
        <v>104</v>
      </c>
      <c r="I237" s="92"/>
      <c r="J237" s="93">
        <f>J236*0.15</f>
        <v>270</v>
      </c>
      <c r="K237" s="93">
        <f>K236*0.15</f>
        <v>189</v>
      </c>
      <c r="L237" s="93">
        <f>L236*0.15</f>
        <v>162</v>
      </c>
    </row>
    <row r="238" s="69" customFormat="1" ht="88" spans="1:13">
      <c r="A238" s="89">
        <v>109</v>
      </c>
      <c r="B238" s="90" t="s">
        <v>2311</v>
      </c>
      <c r="C238" s="63" t="s">
        <v>2312</v>
      </c>
      <c r="D238" s="91" t="s">
        <v>2313</v>
      </c>
      <c r="E238" s="91" t="s">
        <v>2314</v>
      </c>
      <c r="F238" s="91" t="s">
        <v>1834</v>
      </c>
      <c r="G238" s="91"/>
      <c r="H238" s="63" t="s">
        <v>104</v>
      </c>
      <c r="I238" s="92"/>
      <c r="J238" s="93">
        <v>2200</v>
      </c>
      <c r="K238" s="93">
        <f>J238*0.7</f>
        <v>1540</v>
      </c>
      <c r="L238" s="93">
        <f>J238*0.6</f>
        <v>1320</v>
      </c>
    </row>
    <row r="239" s="69" customFormat="1" ht="36" spans="1:13">
      <c r="A239" s="89" t="s">
        <v>2315</v>
      </c>
      <c r="B239" s="90" t="s">
        <v>2316</v>
      </c>
      <c r="C239" s="63" t="s">
        <v>2317</v>
      </c>
      <c r="D239" s="91"/>
      <c r="E239" s="91"/>
      <c r="F239" s="91"/>
      <c r="G239" s="91"/>
      <c r="H239" s="63" t="s">
        <v>104</v>
      </c>
      <c r="I239" s="92"/>
      <c r="J239" s="93">
        <f>J238*0.15</f>
        <v>330</v>
      </c>
      <c r="K239" s="93">
        <f>K238*0.15</f>
        <v>231</v>
      </c>
      <c r="L239" s="93">
        <f>L238*0.15</f>
        <v>198</v>
      </c>
    </row>
    <row r="240" s="69" customFormat="1" ht="409" customHeight="1" spans="1:13">
      <c r="A240" s="99" t="s">
        <v>2318</v>
      </c>
      <c r="B240" s="100"/>
      <c r="C240" s="100"/>
      <c r="D240" s="101"/>
      <c r="E240" s="101"/>
      <c r="F240" s="101"/>
      <c r="G240" s="101"/>
      <c r="H240" s="101"/>
      <c r="I240" s="101"/>
      <c r="J240" s="101"/>
      <c r="K240" s="101"/>
      <c r="L240" s="102"/>
    </row>
    <row r="241" s="76" customFormat="1" ht="17.6" spans="1:12">
      <c r="A241" s="103"/>
      <c r="B241" s="104"/>
      <c r="C241" s="105"/>
      <c r="G241" s="106"/>
      <c r="I241" s="106"/>
      <c r="J241" s="107"/>
      <c r="K241" s="107"/>
      <c r="L241" s="107"/>
    </row>
    <row r="242" s="76" customFormat="1" ht="17.6" spans="1:12">
      <c r="A242" s="104"/>
      <c r="B242" s="104"/>
      <c r="C242" s="105"/>
      <c r="G242" s="106"/>
      <c r="H242" s="108"/>
      <c r="I242" s="106"/>
      <c r="J242" s="109"/>
      <c r="K242" s="109"/>
      <c r="L242" s="109"/>
    </row>
    <row r="243" s="76" customFormat="1" ht="17.6" spans="1:12">
      <c r="A243" s="104"/>
      <c r="B243" s="104"/>
      <c r="C243" s="105"/>
      <c r="G243" s="106"/>
      <c r="H243" s="108"/>
      <c r="I243" s="106"/>
      <c r="J243" s="109"/>
      <c r="K243" s="109"/>
      <c r="L243" s="109"/>
    </row>
    <row r="244" s="76" customFormat="1" ht="17.6" spans="1:12">
      <c r="A244" s="104"/>
      <c r="B244" s="104"/>
      <c r="C244" s="105"/>
      <c r="G244" s="106"/>
      <c r="H244" s="108"/>
      <c r="I244" s="106"/>
      <c r="J244" s="109"/>
      <c r="K244" s="109"/>
      <c r="L244" s="109"/>
    </row>
    <row r="245" s="76" customFormat="1" ht="17.6" spans="1:12">
      <c r="A245" s="104"/>
      <c r="B245" s="104"/>
      <c r="C245" s="105"/>
      <c r="G245" s="106"/>
      <c r="H245" s="108"/>
      <c r="I245" s="106"/>
      <c r="J245" s="109"/>
      <c r="K245" s="109"/>
      <c r="L245" s="109"/>
    </row>
    <row r="246" s="76" customFormat="1" ht="17.6" spans="1:12">
      <c r="A246" s="104"/>
      <c r="B246" s="104"/>
      <c r="C246" s="105"/>
      <c r="G246" s="106"/>
      <c r="H246" s="108"/>
      <c r="I246" s="106"/>
      <c r="J246" s="109"/>
      <c r="K246" s="109"/>
      <c r="L246" s="109"/>
    </row>
    <row r="247" s="76" customFormat="1" ht="17.6" spans="1:12">
      <c r="A247" s="104"/>
      <c r="B247" s="104"/>
      <c r="C247" s="105"/>
      <c r="G247" s="106"/>
      <c r="H247" s="108"/>
      <c r="I247" s="106"/>
      <c r="J247" s="109"/>
      <c r="K247" s="109"/>
      <c r="L247" s="109"/>
    </row>
    <row r="248" s="76" customFormat="1" ht="17.6" spans="1:12">
      <c r="A248" s="104"/>
      <c r="B248" s="104"/>
      <c r="C248" s="105"/>
      <c r="G248" s="106"/>
      <c r="H248" s="108"/>
      <c r="I248" s="106"/>
      <c r="J248" s="109"/>
      <c r="K248" s="109"/>
      <c r="L248" s="109"/>
    </row>
    <row r="249" s="76" customFormat="1" ht="17.6" spans="1:12">
      <c r="A249" s="104"/>
      <c r="B249" s="104"/>
      <c r="C249" s="105"/>
      <c r="G249" s="106"/>
      <c r="H249" s="108"/>
      <c r="I249" s="106"/>
      <c r="J249" s="109"/>
      <c r="K249" s="109"/>
      <c r="L249" s="109"/>
    </row>
    <row r="250" s="76" customFormat="1" ht="17.6" spans="1:12">
      <c r="A250" s="104"/>
      <c r="B250" s="104"/>
      <c r="C250" s="105"/>
      <c r="G250" s="106"/>
      <c r="H250" s="108"/>
      <c r="I250" s="106"/>
      <c r="J250" s="109"/>
      <c r="K250" s="109"/>
      <c r="L250" s="109"/>
    </row>
    <row r="251" s="76" customFormat="1" ht="17.6" spans="1:12">
      <c r="A251" s="104"/>
      <c r="B251" s="104"/>
      <c r="C251" s="105"/>
      <c r="G251" s="106"/>
      <c r="H251" s="108"/>
      <c r="I251" s="106"/>
      <c r="J251" s="109"/>
      <c r="K251" s="109"/>
      <c r="L251" s="109"/>
    </row>
    <row r="252" s="76" customFormat="1" ht="17.6" spans="1:12">
      <c r="A252" s="104"/>
      <c r="B252" s="104"/>
      <c r="C252" s="105"/>
      <c r="G252" s="106"/>
      <c r="H252" s="108"/>
      <c r="I252" s="106"/>
      <c r="J252" s="109"/>
      <c r="K252" s="109"/>
      <c r="L252" s="109"/>
    </row>
    <row r="253" s="76" customFormat="1" ht="17.6" spans="1:12">
      <c r="A253" s="104"/>
      <c r="B253" s="104"/>
      <c r="C253" s="105"/>
      <c r="G253" s="106"/>
      <c r="H253" s="108"/>
      <c r="I253" s="106"/>
      <c r="J253" s="109"/>
      <c r="K253" s="109"/>
      <c r="L253" s="109"/>
    </row>
  </sheetData>
  <autoFilter xmlns:etc="http://www.wps.cn/officeDocument/2017/etCustomData" ref="A4:L240" etc:filterBottomFollowUsedRange="0">
    <extLst/>
  </autoFilter>
  <mergeCells count="13">
    <mergeCell ref="A1:L1"/>
    <mergeCell ref="A2:L2"/>
    <mergeCell ref="J3:L3"/>
    <mergeCell ref="A240:L240"/>
    <mergeCell ref="A3:A4"/>
    <mergeCell ref="B3:B4"/>
    <mergeCell ref="C3:C4"/>
    <mergeCell ref="D3:D4"/>
    <mergeCell ref="E3:E4"/>
    <mergeCell ref="F3:F4"/>
    <mergeCell ref="G3:G4"/>
    <mergeCell ref="H3:H4"/>
    <mergeCell ref="I3:I4"/>
  </mergeCells>
  <pageMargins left="0.275" right="0.161111111111111" top="0.2125" bottom="0.2125" header="0.5" footer="0.5"/>
  <pageSetup paperSize="9" scale="73" fitToHeight="0" orientation="landscape" blackAndWhite="1" horizontalDpi="600"/>
  <headerFooter>
    <oddFooter>&amp;C第 &amp;P 页，共 &amp;N 页</oddFooter>
  </headerFooter>
  <rowBreaks count="1" manualBreakCount="1">
    <brk id="12" max="16383" man="1"/>
  </rowBreak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273"/>
  <sheetViews>
    <sheetView workbookViewId="0">
      <selection activeCell="A2" sqref="A2:J2"/>
    </sheetView>
  </sheetViews>
  <sheetFormatPr defaultColWidth="8.88461538461539" defaultRowHeight="16.8"/>
  <cols>
    <col min="1" max="1" width="6.86538461538461" style="9" customWidth="1"/>
    <col min="2" max="2" width="10.3653846153846" style="9" customWidth="1"/>
    <col min="3" max="3" width="25.0480769230769" style="58" customWidth="1"/>
    <col min="4" max="4" width="36.2211538461538" style="9" customWidth="1"/>
    <col min="5" max="5" width="20.3365384615385" style="9" customWidth="1"/>
    <col min="6" max="6" width="8.88461538461539" style="9"/>
    <col min="7" max="7" width="17" style="9" customWidth="1"/>
    <col min="8" max="10" width="8.77884615384615" style="9" customWidth="1"/>
    <col min="11" max="24" width="8.88461538461539" style="9"/>
    <col min="25" max="16377" width="33.5576923076923" style="9"/>
    <col min="16378" max="16384" width="8.88461538461539" style="9"/>
  </cols>
  <sheetData>
    <row r="1" s="9" customFormat="1" ht="36" spans="1:10">
      <c r="A1" s="59" t="s">
        <v>781</v>
      </c>
      <c r="B1" s="59"/>
      <c r="C1" s="59"/>
    </row>
    <row r="2" s="9" customFormat="1" ht="31.6" spans="1:10">
      <c r="A2" s="60" t="s">
        <v>2319</v>
      </c>
      <c r="B2" s="60"/>
      <c r="C2" s="60"/>
      <c r="D2" s="60"/>
      <c r="E2" s="60"/>
      <c r="F2" s="60"/>
      <c r="G2" s="60"/>
      <c r="H2" s="60"/>
      <c r="I2" s="60"/>
      <c r="J2" s="60"/>
    </row>
    <row r="3" s="9" customFormat="1" ht="17.6" spans="1:10">
      <c r="A3" s="61" t="s">
        <v>2</v>
      </c>
      <c r="B3" s="61" t="s">
        <v>3</v>
      </c>
      <c r="C3" s="62" t="s">
        <v>4</v>
      </c>
      <c r="D3" s="61" t="s">
        <v>783</v>
      </c>
      <c r="E3" s="61" t="s">
        <v>2320</v>
      </c>
      <c r="F3" s="61" t="s">
        <v>2321</v>
      </c>
      <c r="G3" s="61" t="s">
        <v>2322</v>
      </c>
      <c r="H3" s="61" t="s">
        <v>2323</v>
      </c>
      <c r="I3" s="61"/>
      <c r="J3" s="61"/>
    </row>
    <row r="4" s="9" customFormat="1" ht="36" spans="1:10">
      <c r="A4" s="61"/>
      <c r="B4" s="61"/>
      <c r="C4" s="62"/>
      <c r="D4" s="61"/>
      <c r="E4" s="61"/>
      <c r="F4" s="61"/>
      <c r="G4" s="61"/>
      <c r="H4" s="61" t="s">
        <v>14</v>
      </c>
      <c r="I4" s="61" t="s">
        <v>13</v>
      </c>
      <c r="J4" s="61" t="s">
        <v>12</v>
      </c>
    </row>
    <row r="5" s="9" customFormat="1" ht="36" spans="1:10">
      <c r="A5" s="63">
        <v>1</v>
      </c>
      <c r="B5" s="63" t="s">
        <v>2324</v>
      </c>
      <c r="C5" s="64" t="s">
        <v>2325</v>
      </c>
      <c r="D5" s="63" t="s">
        <v>2326</v>
      </c>
      <c r="E5" s="63"/>
      <c r="F5" s="63" t="s">
        <v>104</v>
      </c>
      <c r="G5" s="63" t="s">
        <v>2327</v>
      </c>
      <c r="H5" s="63">
        <v>20</v>
      </c>
      <c r="I5" s="63">
        <v>20</v>
      </c>
      <c r="J5" s="63">
        <v>20</v>
      </c>
    </row>
    <row r="6" s="9" customFormat="1" ht="18" spans="1:10">
      <c r="A6" s="63">
        <v>2</v>
      </c>
      <c r="B6" s="63" t="s">
        <v>2328</v>
      </c>
      <c r="C6" s="64" t="s">
        <v>2329</v>
      </c>
      <c r="D6" s="63"/>
      <c r="E6" s="63"/>
      <c r="F6" s="63" t="s">
        <v>923</v>
      </c>
      <c r="G6" s="63"/>
      <c r="H6" s="63">
        <v>1200</v>
      </c>
      <c r="I6" s="63">
        <v>3000</v>
      </c>
      <c r="J6" s="63">
        <v>3000</v>
      </c>
    </row>
    <row r="7" s="9" customFormat="1" ht="88" spans="1:10">
      <c r="A7" s="63">
        <v>3</v>
      </c>
      <c r="B7" s="63" t="s">
        <v>2330</v>
      </c>
      <c r="C7" s="64" t="s">
        <v>2331</v>
      </c>
      <c r="D7" s="63" t="s">
        <v>2332</v>
      </c>
      <c r="E7" s="63"/>
      <c r="F7" s="63" t="s">
        <v>923</v>
      </c>
      <c r="G7" s="63"/>
      <c r="H7" s="63">
        <v>650</v>
      </c>
      <c r="I7" s="63">
        <v>1300</v>
      </c>
      <c r="J7" s="63">
        <v>1300</v>
      </c>
    </row>
    <row r="8" s="9" customFormat="1" ht="18" spans="1:10">
      <c r="A8" s="63">
        <v>4</v>
      </c>
      <c r="B8" s="63" t="s">
        <v>2333</v>
      </c>
      <c r="C8" s="64" t="s">
        <v>2334</v>
      </c>
      <c r="D8" s="63"/>
      <c r="E8" s="63"/>
      <c r="F8" s="63" t="s">
        <v>923</v>
      </c>
      <c r="G8" s="63"/>
      <c r="H8" s="63">
        <v>300</v>
      </c>
      <c r="I8" s="63">
        <v>800</v>
      </c>
      <c r="J8" s="63">
        <v>800</v>
      </c>
    </row>
    <row r="9" s="9" customFormat="1" ht="18" spans="1:10">
      <c r="A9" s="63">
        <v>5</v>
      </c>
      <c r="B9" s="63" t="s">
        <v>2335</v>
      </c>
      <c r="C9" s="64" t="s">
        <v>2336</v>
      </c>
      <c r="D9" s="63"/>
      <c r="E9" s="63"/>
      <c r="F9" s="63" t="s">
        <v>923</v>
      </c>
      <c r="G9" s="63"/>
      <c r="H9" s="63">
        <v>1200</v>
      </c>
      <c r="I9" s="63">
        <v>3000</v>
      </c>
      <c r="J9" s="63">
        <v>3000</v>
      </c>
    </row>
    <row r="10" s="9" customFormat="1" ht="18" spans="1:10">
      <c r="A10" s="63">
        <v>6</v>
      </c>
      <c r="B10" s="63" t="s">
        <v>2337</v>
      </c>
      <c r="C10" s="64" t="s">
        <v>2338</v>
      </c>
      <c r="D10" s="63"/>
      <c r="E10" s="63"/>
      <c r="F10" s="63" t="s">
        <v>923</v>
      </c>
      <c r="G10" s="63"/>
      <c r="H10" s="63">
        <v>500</v>
      </c>
      <c r="I10" s="63">
        <v>1000</v>
      </c>
      <c r="J10" s="63">
        <v>1000</v>
      </c>
    </row>
    <row r="11" s="9" customFormat="1" ht="18" spans="1:10">
      <c r="A11" s="63">
        <v>7</v>
      </c>
      <c r="B11" s="63" t="s">
        <v>2339</v>
      </c>
      <c r="C11" s="64" t="s">
        <v>2340</v>
      </c>
      <c r="D11" s="63"/>
      <c r="E11" s="63"/>
      <c r="F11" s="63" t="s">
        <v>923</v>
      </c>
      <c r="G11" s="63"/>
      <c r="H11" s="63">
        <v>280</v>
      </c>
      <c r="I11" s="63">
        <v>280</v>
      </c>
      <c r="J11" s="63">
        <v>280</v>
      </c>
    </row>
    <row r="12" s="9" customFormat="1" ht="18" spans="1:10">
      <c r="A12" s="63">
        <v>8</v>
      </c>
      <c r="B12" s="63" t="s">
        <v>2341</v>
      </c>
      <c r="C12" s="64" t="s">
        <v>2342</v>
      </c>
      <c r="D12" s="63"/>
      <c r="E12" s="63"/>
      <c r="F12" s="63" t="s">
        <v>923</v>
      </c>
      <c r="G12" s="63"/>
      <c r="H12" s="63">
        <v>300</v>
      </c>
      <c r="I12" s="63">
        <v>800</v>
      </c>
      <c r="J12" s="63">
        <v>800</v>
      </c>
    </row>
    <row r="13" s="9" customFormat="1" ht="18" spans="1:10">
      <c r="A13" s="63">
        <v>9</v>
      </c>
      <c r="B13" s="63" t="s">
        <v>2343</v>
      </c>
      <c r="C13" s="64" t="s">
        <v>2344</v>
      </c>
      <c r="D13" s="63"/>
      <c r="E13" s="63"/>
      <c r="F13" s="63" t="s">
        <v>923</v>
      </c>
      <c r="G13" s="63"/>
      <c r="H13" s="63">
        <v>500</v>
      </c>
      <c r="I13" s="63">
        <v>1000</v>
      </c>
      <c r="J13" s="63">
        <v>1000</v>
      </c>
    </row>
    <row r="14" s="9" customFormat="1" ht="53" spans="1:10">
      <c r="A14" s="63">
        <v>10</v>
      </c>
      <c r="B14" s="63" t="s">
        <v>2345</v>
      </c>
      <c r="C14" s="64" t="s">
        <v>2346</v>
      </c>
      <c r="D14" s="63" t="s">
        <v>2347</v>
      </c>
      <c r="E14" s="63"/>
      <c r="F14" s="63" t="s">
        <v>2348</v>
      </c>
      <c r="G14" s="63"/>
      <c r="H14" s="63">
        <v>3</v>
      </c>
      <c r="I14" s="63">
        <v>3</v>
      </c>
      <c r="J14" s="63">
        <v>3</v>
      </c>
    </row>
    <row r="15" s="9" customFormat="1" ht="36" spans="1:10">
      <c r="A15" s="63">
        <v>11</v>
      </c>
      <c r="B15" s="63" t="s">
        <v>2349</v>
      </c>
      <c r="C15" s="64" t="s">
        <v>2350</v>
      </c>
      <c r="D15" s="63"/>
      <c r="E15" s="63"/>
      <c r="F15" s="63" t="s">
        <v>923</v>
      </c>
      <c r="G15" s="63"/>
      <c r="H15" s="63">
        <v>800</v>
      </c>
      <c r="I15" s="63">
        <v>1500</v>
      </c>
      <c r="J15" s="63">
        <v>1500</v>
      </c>
    </row>
    <row r="16" s="9" customFormat="1" ht="18" spans="1:10">
      <c r="A16" s="63">
        <v>12</v>
      </c>
      <c r="B16" s="63" t="s">
        <v>2351</v>
      </c>
      <c r="C16" s="63" t="s">
        <v>2352</v>
      </c>
      <c r="D16" s="63"/>
      <c r="E16" s="63"/>
      <c r="F16" s="63" t="s">
        <v>104</v>
      </c>
      <c r="G16" s="63"/>
      <c r="H16" s="63">
        <v>30</v>
      </c>
      <c r="I16" s="63">
        <v>30</v>
      </c>
      <c r="J16" s="63">
        <v>30</v>
      </c>
    </row>
    <row r="17" s="9" customFormat="1" ht="229" spans="1:10">
      <c r="A17" s="63">
        <v>13</v>
      </c>
      <c r="B17" s="63" t="s">
        <v>2353</v>
      </c>
      <c r="C17" s="64" t="s">
        <v>2354</v>
      </c>
      <c r="D17" s="63" t="s">
        <v>2355</v>
      </c>
      <c r="E17" s="63"/>
      <c r="F17" s="63" t="s">
        <v>498</v>
      </c>
      <c r="G17" s="63"/>
      <c r="H17" s="63">
        <v>2000</v>
      </c>
      <c r="I17" s="63">
        <v>4500</v>
      </c>
      <c r="J17" s="63">
        <v>4500</v>
      </c>
    </row>
    <row r="18" s="9" customFormat="1" ht="71" spans="1:10">
      <c r="A18" s="63">
        <v>14</v>
      </c>
      <c r="B18" s="63" t="s">
        <v>2356</v>
      </c>
      <c r="C18" s="64" t="s">
        <v>2357</v>
      </c>
      <c r="D18" s="63" t="s">
        <v>2358</v>
      </c>
      <c r="E18" s="63"/>
      <c r="F18" s="63" t="s">
        <v>498</v>
      </c>
      <c r="G18" s="63"/>
      <c r="H18" s="63">
        <v>1200</v>
      </c>
      <c r="I18" s="63" t="s">
        <v>2359</v>
      </c>
      <c r="J18" s="63" t="s">
        <v>2359</v>
      </c>
    </row>
    <row r="19" s="9" customFormat="1" ht="18" spans="1:10">
      <c r="A19" s="63">
        <v>15</v>
      </c>
      <c r="B19" s="63" t="s">
        <v>2360</v>
      </c>
      <c r="C19" s="64" t="s">
        <v>2361</v>
      </c>
      <c r="D19" s="63"/>
      <c r="E19" s="63"/>
      <c r="F19" s="63" t="s">
        <v>923</v>
      </c>
      <c r="G19" s="63"/>
      <c r="H19" s="63">
        <v>500</v>
      </c>
      <c r="I19" s="63">
        <v>1000</v>
      </c>
      <c r="J19" s="63">
        <v>1000</v>
      </c>
    </row>
    <row r="20" s="9" customFormat="1" ht="18" spans="1:10">
      <c r="A20" s="63">
        <v>16</v>
      </c>
      <c r="B20" s="63" t="s">
        <v>2362</v>
      </c>
      <c r="C20" s="64" t="s">
        <v>2363</v>
      </c>
      <c r="D20" s="63"/>
      <c r="E20" s="63"/>
      <c r="F20" s="63" t="s">
        <v>923</v>
      </c>
      <c r="G20" s="63"/>
      <c r="H20" s="63">
        <v>500</v>
      </c>
      <c r="I20" s="63">
        <v>1000</v>
      </c>
      <c r="J20" s="63">
        <v>1000</v>
      </c>
    </row>
    <row r="21" s="9" customFormat="1" ht="18" spans="1:10">
      <c r="A21" s="63">
        <v>17</v>
      </c>
      <c r="B21" s="63" t="s">
        <v>2364</v>
      </c>
      <c r="C21" s="64" t="s">
        <v>2365</v>
      </c>
      <c r="D21" s="63"/>
      <c r="E21" s="63"/>
      <c r="F21" s="63" t="s">
        <v>923</v>
      </c>
      <c r="G21" s="63"/>
      <c r="H21" s="63">
        <v>220</v>
      </c>
      <c r="I21" s="63">
        <v>220</v>
      </c>
      <c r="J21" s="63">
        <v>220</v>
      </c>
    </row>
    <row r="22" s="9" customFormat="1" ht="18" spans="1:10">
      <c r="A22" s="63">
        <v>18</v>
      </c>
      <c r="B22" s="63" t="s">
        <v>2366</v>
      </c>
      <c r="C22" s="64" t="s">
        <v>2367</v>
      </c>
      <c r="D22" s="63"/>
      <c r="E22" s="63"/>
      <c r="F22" s="63" t="s">
        <v>923</v>
      </c>
      <c r="G22" s="63"/>
      <c r="H22" s="63">
        <v>280</v>
      </c>
      <c r="I22" s="63">
        <v>280</v>
      </c>
      <c r="J22" s="63">
        <v>280</v>
      </c>
    </row>
    <row r="23" s="9" customFormat="1" ht="18" spans="1:10">
      <c r="A23" s="63">
        <v>19</v>
      </c>
      <c r="B23" s="63" t="s">
        <v>2368</v>
      </c>
      <c r="C23" s="64" t="s">
        <v>2369</v>
      </c>
      <c r="D23" s="63"/>
      <c r="E23" s="63"/>
      <c r="F23" s="63" t="s">
        <v>923</v>
      </c>
      <c r="G23" s="63"/>
      <c r="H23" s="63">
        <v>280</v>
      </c>
      <c r="I23" s="63">
        <v>280</v>
      </c>
      <c r="J23" s="63">
        <v>280</v>
      </c>
    </row>
    <row r="24" s="9" customFormat="1" ht="18" spans="1:10">
      <c r="A24" s="63">
        <v>20</v>
      </c>
      <c r="B24" s="63" t="s">
        <v>2370</v>
      </c>
      <c r="C24" s="64" t="s">
        <v>2371</v>
      </c>
      <c r="D24" s="63"/>
      <c r="E24" s="63"/>
      <c r="F24" s="63" t="s">
        <v>923</v>
      </c>
      <c r="G24" s="63"/>
      <c r="H24" s="63">
        <v>500</v>
      </c>
      <c r="I24" s="63">
        <v>1000</v>
      </c>
      <c r="J24" s="63">
        <v>1000</v>
      </c>
    </row>
    <row r="25" s="9" customFormat="1" ht="18" spans="1:10">
      <c r="A25" s="63">
        <v>21</v>
      </c>
      <c r="B25" s="63" t="s">
        <v>2372</v>
      </c>
      <c r="C25" s="64" t="s">
        <v>2373</v>
      </c>
      <c r="D25" s="63"/>
      <c r="E25" s="63"/>
      <c r="F25" s="63" t="s">
        <v>104</v>
      </c>
      <c r="G25" s="63"/>
      <c r="H25" s="63">
        <v>8</v>
      </c>
      <c r="I25" s="63">
        <v>8</v>
      </c>
      <c r="J25" s="63">
        <v>8</v>
      </c>
    </row>
    <row r="26" s="9" customFormat="1" ht="18" spans="1:10">
      <c r="A26" s="63">
        <v>22</v>
      </c>
      <c r="B26" s="63" t="s">
        <v>2374</v>
      </c>
      <c r="C26" s="64" t="s">
        <v>2375</v>
      </c>
      <c r="D26" s="63"/>
      <c r="E26" s="63"/>
      <c r="F26" s="63" t="s">
        <v>2376</v>
      </c>
      <c r="G26" s="63"/>
      <c r="H26" s="63">
        <v>35</v>
      </c>
      <c r="I26" s="63">
        <v>35</v>
      </c>
      <c r="J26" s="63">
        <v>35</v>
      </c>
    </row>
    <row r="27" s="9" customFormat="1" ht="18" spans="1:10">
      <c r="A27" s="63">
        <v>23</v>
      </c>
      <c r="B27" s="63" t="s">
        <v>2377</v>
      </c>
      <c r="C27" s="64" t="s">
        <v>2378</v>
      </c>
      <c r="D27" s="63"/>
      <c r="E27" s="63"/>
      <c r="F27" s="63" t="s">
        <v>2376</v>
      </c>
      <c r="G27" s="63"/>
      <c r="H27" s="63">
        <v>30</v>
      </c>
      <c r="I27" s="63">
        <v>30</v>
      </c>
      <c r="J27" s="63">
        <v>30</v>
      </c>
    </row>
    <row r="28" s="9" customFormat="1" ht="18" spans="1:10">
      <c r="A28" s="63">
        <v>24</v>
      </c>
      <c r="B28" s="63" t="s">
        <v>2379</v>
      </c>
      <c r="C28" s="64" t="s">
        <v>2380</v>
      </c>
      <c r="D28" s="63"/>
      <c r="E28" s="63"/>
      <c r="F28" s="63" t="s">
        <v>2376</v>
      </c>
      <c r="G28" s="63"/>
      <c r="H28" s="63">
        <v>50</v>
      </c>
      <c r="I28" s="63">
        <v>50</v>
      </c>
      <c r="J28" s="63">
        <v>50</v>
      </c>
    </row>
    <row r="29" s="9" customFormat="1" ht="36" spans="1:10">
      <c r="A29" s="63">
        <v>25</v>
      </c>
      <c r="B29" s="63" t="s">
        <v>2381</v>
      </c>
      <c r="C29" s="64" t="s">
        <v>2382</v>
      </c>
      <c r="D29" s="63"/>
      <c r="E29" s="63"/>
      <c r="F29" s="63" t="s">
        <v>923</v>
      </c>
      <c r="G29" s="63"/>
      <c r="H29" s="63">
        <v>1200</v>
      </c>
      <c r="I29" s="63">
        <v>3000</v>
      </c>
      <c r="J29" s="63">
        <v>3000</v>
      </c>
    </row>
    <row r="30" s="9" customFormat="1" ht="18" spans="1:10">
      <c r="A30" s="63">
        <v>26</v>
      </c>
      <c r="B30" s="63" t="s">
        <v>2383</v>
      </c>
      <c r="C30" s="64" t="s">
        <v>2384</v>
      </c>
      <c r="D30" s="63"/>
      <c r="E30" s="63"/>
      <c r="F30" s="63" t="s">
        <v>923</v>
      </c>
      <c r="G30" s="63"/>
      <c r="H30" s="63">
        <v>280</v>
      </c>
      <c r="I30" s="63">
        <v>280</v>
      </c>
      <c r="J30" s="63">
        <v>280</v>
      </c>
    </row>
    <row r="31" s="9" customFormat="1" ht="18" spans="1:10">
      <c r="A31" s="63">
        <v>27</v>
      </c>
      <c r="B31" s="64" t="s">
        <v>2385</v>
      </c>
      <c r="C31" s="64" t="s">
        <v>2386</v>
      </c>
      <c r="D31" s="64"/>
      <c r="E31" s="64"/>
      <c r="F31" s="64" t="s">
        <v>923</v>
      </c>
      <c r="G31" s="64"/>
      <c r="H31" s="64">
        <v>150</v>
      </c>
      <c r="I31" s="64">
        <v>400</v>
      </c>
      <c r="J31" s="64">
        <v>400</v>
      </c>
    </row>
    <row r="32" s="9" customFormat="1" ht="18" spans="1:10">
      <c r="A32" s="63">
        <v>28</v>
      </c>
      <c r="B32" s="63" t="s">
        <v>2387</v>
      </c>
      <c r="C32" s="64" t="s">
        <v>2388</v>
      </c>
      <c r="D32" s="63"/>
      <c r="E32" s="63"/>
      <c r="F32" s="63" t="s">
        <v>923</v>
      </c>
      <c r="G32" s="63"/>
      <c r="H32" s="63">
        <v>500</v>
      </c>
      <c r="I32" s="63">
        <v>1000</v>
      </c>
      <c r="J32" s="63">
        <v>1000</v>
      </c>
    </row>
    <row r="33" s="9" customFormat="1" ht="18" spans="1:10">
      <c r="A33" s="63">
        <v>29</v>
      </c>
      <c r="B33" s="63" t="s">
        <v>2389</v>
      </c>
      <c r="C33" s="64" t="s">
        <v>2390</v>
      </c>
      <c r="D33" s="63"/>
      <c r="E33" s="63"/>
      <c r="F33" s="63" t="s">
        <v>923</v>
      </c>
      <c r="G33" s="63"/>
      <c r="H33" s="63">
        <v>500</v>
      </c>
      <c r="I33" s="63">
        <v>1000</v>
      </c>
      <c r="J33" s="63">
        <v>1000</v>
      </c>
    </row>
    <row r="34" s="9" customFormat="1" ht="18" spans="1:10">
      <c r="A34" s="63">
        <v>30</v>
      </c>
      <c r="B34" s="63" t="s">
        <v>2391</v>
      </c>
      <c r="C34" s="64" t="s">
        <v>2392</v>
      </c>
      <c r="D34" s="63"/>
      <c r="E34" s="63"/>
      <c r="F34" s="63" t="s">
        <v>923</v>
      </c>
      <c r="G34" s="63"/>
      <c r="H34" s="63">
        <v>2000</v>
      </c>
      <c r="I34" s="63">
        <v>4500</v>
      </c>
      <c r="J34" s="63">
        <v>4500</v>
      </c>
    </row>
    <row r="35" s="9" customFormat="1" ht="36" spans="1:10">
      <c r="A35" s="63">
        <v>31</v>
      </c>
      <c r="B35" s="63" t="s">
        <v>2393</v>
      </c>
      <c r="C35" s="65" t="s">
        <v>2394</v>
      </c>
      <c r="D35" s="63" t="s">
        <v>2395</v>
      </c>
      <c r="E35" s="63"/>
      <c r="F35" s="63" t="s">
        <v>498</v>
      </c>
      <c r="G35" s="63"/>
      <c r="H35" s="63" t="s">
        <v>2396</v>
      </c>
      <c r="I35" s="63" t="s">
        <v>2396</v>
      </c>
      <c r="J35" s="63" t="s">
        <v>2396</v>
      </c>
    </row>
    <row r="36" s="9" customFormat="1" ht="18" spans="1:10">
      <c r="A36" s="63">
        <v>32</v>
      </c>
      <c r="B36" s="63" t="s">
        <v>2397</v>
      </c>
      <c r="C36" s="64" t="s">
        <v>2398</v>
      </c>
      <c r="D36" s="63"/>
      <c r="E36" s="63"/>
      <c r="F36" s="63" t="s">
        <v>923</v>
      </c>
      <c r="G36" s="63"/>
      <c r="H36" s="63">
        <v>800</v>
      </c>
      <c r="I36" s="63">
        <v>1500</v>
      </c>
      <c r="J36" s="63">
        <v>1500</v>
      </c>
    </row>
    <row r="37" s="9" customFormat="1" ht="18" spans="1:10">
      <c r="A37" s="63">
        <v>33</v>
      </c>
      <c r="B37" s="63" t="s">
        <v>2399</v>
      </c>
      <c r="C37" s="64" t="s">
        <v>2400</v>
      </c>
      <c r="D37" s="63"/>
      <c r="E37" s="63"/>
      <c r="F37" s="63" t="s">
        <v>923</v>
      </c>
      <c r="G37" s="63"/>
      <c r="H37" s="63">
        <v>150</v>
      </c>
      <c r="I37" s="63">
        <v>400</v>
      </c>
      <c r="J37" s="63">
        <v>400</v>
      </c>
    </row>
    <row r="38" s="9" customFormat="1" ht="18" spans="1:10">
      <c r="A38" s="63">
        <v>34</v>
      </c>
      <c r="B38" s="63" t="s">
        <v>2401</v>
      </c>
      <c r="C38" s="64" t="s">
        <v>2402</v>
      </c>
      <c r="D38" s="63"/>
      <c r="E38" s="63"/>
      <c r="F38" s="63" t="s">
        <v>923</v>
      </c>
      <c r="G38" s="63"/>
      <c r="H38" s="63">
        <v>500</v>
      </c>
      <c r="I38" s="63">
        <v>1000</v>
      </c>
      <c r="J38" s="63">
        <v>1000</v>
      </c>
    </row>
    <row r="39" s="9" customFormat="1" ht="18" spans="1:10">
      <c r="A39" s="63">
        <v>35</v>
      </c>
      <c r="B39" s="63" t="s">
        <v>2403</v>
      </c>
      <c r="C39" s="64" t="s">
        <v>2404</v>
      </c>
      <c r="D39" s="63"/>
      <c r="E39" s="63"/>
      <c r="F39" s="63" t="s">
        <v>923</v>
      </c>
      <c r="G39" s="63"/>
      <c r="H39" s="63">
        <v>280</v>
      </c>
      <c r="I39" s="63">
        <v>280</v>
      </c>
      <c r="J39" s="63">
        <v>280</v>
      </c>
    </row>
    <row r="40" s="9" customFormat="1" ht="53" spans="1:10">
      <c r="A40" s="63">
        <v>36</v>
      </c>
      <c r="B40" s="63" t="s">
        <v>2405</v>
      </c>
      <c r="C40" s="66" t="s">
        <v>2406</v>
      </c>
      <c r="D40" s="63" t="s">
        <v>2407</v>
      </c>
      <c r="E40" s="63" t="s">
        <v>2408</v>
      </c>
      <c r="F40" s="63" t="s">
        <v>498</v>
      </c>
      <c r="G40" s="63"/>
      <c r="H40" s="63" t="s">
        <v>2396</v>
      </c>
      <c r="I40" s="63" t="s">
        <v>2396</v>
      </c>
      <c r="J40" s="63" t="s">
        <v>2396</v>
      </c>
    </row>
    <row r="41" s="9" customFormat="1" ht="36" spans="1:10">
      <c r="A41" s="63">
        <v>37</v>
      </c>
      <c r="B41" s="63" t="s">
        <v>2409</v>
      </c>
      <c r="C41" s="64" t="s">
        <v>2410</v>
      </c>
      <c r="D41" s="63"/>
      <c r="E41" s="63"/>
      <c r="F41" s="63" t="s">
        <v>923</v>
      </c>
      <c r="G41" s="63"/>
      <c r="H41" s="63">
        <v>800</v>
      </c>
      <c r="I41" s="63">
        <v>1500</v>
      </c>
      <c r="J41" s="63">
        <v>1500</v>
      </c>
    </row>
    <row r="42" s="9" customFormat="1" ht="18" spans="1:10">
      <c r="A42" s="63">
        <v>38</v>
      </c>
      <c r="B42" s="63" t="s">
        <v>2411</v>
      </c>
      <c r="C42" s="64" t="s">
        <v>2412</v>
      </c>
      <c r="D42" s="63"/>
      <c r="E42" s="63"/>
      <c r="F42" s="63" t="s">
        <v>923</v>
      </c>
      <c r="G42" s="63"/>
      <c r="H42" s="63">
        <v>500</v>
      </c>
      <c r="I42" s="63">
        <v>1000</v>
      </c>
      <c r="J42" s="63">
        <v>1000</v>
      </c>
    </row>
    <row r="43" s="9" customFormat="1" ht="53" spans="1:10">
      <c r="A43" s="63">
        <v>39</v>
      </c>
      <c r="B43" s="63" t="s">
        <v>2413</v>
      </c>
      <c r="C43" s="64" t="s">
        <v>2414</v>
      </c>
      <c r="D43" s="63"/>
      <c r="E43" s="63"/>
      <c r="F43" s="63" t="s">
        <v>923</v>
      </c>
      <c r="G43" s="63"/>
      <c r="H43" s="63">
        <v>800</v>
      </c>
      <c r="I43" s="63">
        <v>1500</v>
      </c>
      <c r="J43" s="63">
        <v>1500</v>
      </c>
    </row>
    <row r="44" s="9" customFormat="1" ht="36" spans="1:10">
      <c r="A44" s="63">
        <v>40</v>
      </c>
      <c r="B44" s="63" t="s">
        <v>2415</v>
      </c>
      <c r="C44" s="64" t="s">
        <v>2416</v>
      </c>
      <c r="D44" s="63"/>
      <c r="E44" s="63"/>
      <c r="F44" s="63" t="s">
        <v>923</v>
      </c>
      <c r="G44" s="63"/>
      <c r="H44" s="63">
        <v>1200</v>
      </c>
      <c r="I44" s="63">
        <v>3000</v>
      </c>
      <c r="J44" s="63">
        <v>3000</v>
      </c>
    </row>
    <row r="45" s="9" customFormat="1" ht="36" spans="1:10">
      <c r="A45" s="63">
        <v>41</v>
      </c>
      <c r="B45" s="63" t="s">
        <v>2417</v>
      </c>
      <c r="C45" s="64" t="s">
        <v>2418</v>
      </c>
      <c r="D45" s="63"/>
      <c r="E45" s="63"/>
      <c r="F45" s="63" t="s">
        <v>923</v>
      </c>
      <c r="G45" s="63"/>
      <c r="H45" s="63">
        <v>1200</v>
      </c>
      <c r="I45" s="63">
        <v>3000</v>
      </c>
      <c r="J45" s="63">
        <v>3000</v>
      </c>
    </row>
    <row r="46" s="9" customFormat="1" ht="36" spans="1:10">
      <c r="A46" s="63">
        <v>42</v>
      </c>
      <c r="B46" s="63" t="s">
        <v>2419</v>
      </c>
      <c r="C46" s="64" t="s">
        <v>2420</v>
      </c>
      <c r="D46" s="63"/>
      <c r="E46" s="63"/>
      <c r="F46" s="63" t="s">
        <v>923</v>
      </c>
      <c r="G46" s="63"/>
      <c r="H46" s="63">
        <v>300</v>
      </c>
      <c r="I46" s="63">
        <v>800</v>
      </c>
      <c r="J46" s="63">
        <v>800</v>
      </c>
    </row>
    <row r="47" s="9" customFormat="1" ht="18" spans="1:10">
      <c r="A47" s="63">
        <v>43</v>
      </c>
      <c r="B47" s="63" t="s">
        <v>2421</v>
      </c>
      <c r="C47" s="64" t="s">
        <v>2422</v>
      </c>
      <c r="D47" s="63"/>
      <c r="E47" s="63"/>
      <c r="F47" s="63" t="s">
        <v>923</v>
      </c>
      <c r="G47" s="63"/>
      <c r="H47" s="63">
        <v>800</v>
      </c>
      <c r="I47" s="63">
        <v>1500</v>
      </c>
      <c r="J47" s="63">
        <v>1500</v>
      </c>
    </row>
    <row r="48" s="9" customFormat="1" ht="18" spans="1:10">
      <c r="A48" s="63">
        <v>44</v>
      </c>
      <c r="B48" s="63" t="s">
        <v>2423</v>
      </c>
      <c r="C48" s="64" t="s">
        <v>2424</v>
      </c>
      <c r="D48" s="63"/>
      <c r="E48" s="63"/>
      <c r="F48" s="63" t="s">
        <v>923</v>
      </c>
      <c r="G48" s="63"/>
      <c r="H48" s="63">
        <v>500</v>
      </c>
      <c r="I48" s="63">
        <v>1000</v>
      </c>
      <c r="J48" s="63">
        <v>1000</v>
      </c>
    </row>
    <row r="49" s="9" customFormat="1" ht="18" spans="1:10">
      <c r="A49" s="63">
        <v>45</v>
      </c>
      <c r="B49" s="63" t="s">
        <v>2425</v>
      </c>
      <c r="C49" s="64" t="s">
        <v>2426</v>
      </c>
      <c r="D49" s="63"/>
      <c r="E49" s="63"/>
      <c r="F49" s="63" t="s">
        <v>923</v>
      </c>
      <c r="G49" s="63"/>
      <c r="H49" s="63">
        <v>500</v>
      </c>
      <c r="I49" s="63">
        <v>1000</v>
      </c>
      <c r="J49" s="63">
        <v>1000</v>
      </c>
    </row>
    <row r="50" s="9" customFormat="1" ht="36" spans="1:10">
      <c r="A50" s="63">
        <v>46</v>
      </c>
      <c r="B50" s="63" t="s">
        <v>2427</v>
      </c>
      <c r="C50" s="64" t="s">
        <v>2428</v>
      </c>
      <c r="D50" s="63"/>
      <c r="E50" s="63"/>
      <c r="F50" s="63" t="s">
        <v>923</v>
      </c>
      <c r="G50" s="63"/>
      <c r="H50" s="63">
        <v>1200</v>
      </c>
      <c r="I50" s="63">
        <v>3000</v>
      </c>
      <c r="J50" s="63">
        <v>3000</v>
      </c>
    </row>
    <row r="51" s="9" customFormat="1" ht="18" spans="1:10">
      <c r="A51" s="63">
        <v>47</v>
      </c>
      <c r="B51" s="64" t="s">
        <v>2429</v>
      </c>
      <c r="C51" s="64" t="s">
        <v>2430</v>
      </c>
      <c r="D51" s="64"/>
      <c r="E51" s="64"/>
      <c r="F51" s="64" t="s">
        <v>923</v>
      </c>
      <c r="G51" s="64"/>
      <c r="H51" s="64">
        <v>1200</v>
      </c>
      <c r="I51" s="64">
        <v>3000</v>
      </c>
      <c r="J51" s="64">
        <v>3000</v>
      </c>
    </row>
    <row r="52" s="9" customFormat="1" ht="71" spans="1:10">
      <c r="A52" s="63">
        <v>48</v>
      </c>
      <c r="B52" s="63" t="s">
        <v>2431</v>
      </c>
      <c r="C52" s="64" t="s">
        <v>2432</v>
      </c>
      <c r="D52" s="63" t="s">
        <v>2433</v>
      </c>
      <c r="E52" s="63"/>
      <c r="F52" s="63" t="s">
        <v>923</v>
      </c>
      <c r="G52" s="63"/>
      <c r="H52" s="63">
        <v>1200</v>
      </c>
      <c r="I52" s="63" t="s">
        <v>2359</v>
      </c>
      <c r="J52" s="63" t="s">
        <v>2359</v>
      </c>
    </row>
    <row r="53" s="9" customFormat="1" ht="18" spans="1:10">
      <c r="A53" s="63">
        <v>49</v>
      </c>
      <c r="B53" s="63" t="s">
        <v>2434</v>
      </c>
      <c r="C53" s="64" t="s">
        <v>2435</v>
      </c>
      <c r="D53" s="63"/>
      <c r="E53" s="63"/>
      <c r="F53" s="63" t="s">
        <v>923</v>
      </c>
      <c r="G53" s="63"/>
      <c r="H53" s="63">
        <v>1200</v>
      </c>
      <c r="I53" s="63">
        <v>3000</v>
      </c>
      <c r="J53" s="63">
        <v>3000</v>
      </c>
    </row>
    <row r="54" s="9" customFormat="1" ht="36" spans="1:10">
      <c r="A54" s="63">
        <v>50</v>
      </c>
      <c r="B54" s="63" t="s">
        <v>2436</v>
      </c>
      <c r="C54" s="64" t="s">
        <v>2437</v>
      </c>
      <c r="D54" s="63"/>
      <c r="E54" s="63"/>
      <c r="F54" s="63" t="s">
        <v>923</v>
      </c>
      <c r="G54" s="63"/>
      <c r="H54" s="63">
        <v>2000</v>
      </c>
      <c r="I54" s="63">
        <v>4500</v>
      </c>
      <c r="J54" s="63">
        <v>4500</v>
      </c>
    </row>
    <row r="55" s="9" customFormat="1" ht="18" spans="1:10">
      <c r="A55" s="63">
        <v>51</v>
      </c>
      <c r="B55" s="63" t="s">
        <v>2438</v>
      </c>
      <c r="C55" s="64" t="s">
        <v>2439</v>
      </c>
      <c r="D55" s="63"/>
      <c r="E55" s="63"/>
      <c r="F55" s="63" t="s">
        <v>923</v>
      </c>
      <c r="G55" s="63" t="s">
        <v>2440</v>
      </c>
      <c r="H55" s="63">
        <v>30</v>
      </c>
      <c r="I55" s="63">
        <v>30</v>
      </c>
      <c r="J55" s="63">
        <v>30</v>
      </c>
    </row>
    <row r="56" s="9" customFormat="1" ht="18" spans="1:10">
      <c r="A56" s="63">
        <v>52</v>
      </c>
      <c r="B56" s="63" t="s">
        <v>2441</v>
      </c>
      <c r="C56" s="64" t="s">
        <v>2442</v>
      </c>
      <c r="D56" s="63"/>
      <c r="E56" s="63"/>
      <c r="F56" s="63" t="s">
        <v>2443</v>
      </c>
      <c r="G56" s="63" t="s">
        <v>2444</v>
      </c>
      <c r="H56" s="63">
        <v>80</v>
      </c>
      <c r="I56" s="63">
        <v>80</v>
      </c>
      <c r="J56" s="63">
        <v>80</v>
      </c>
    </row>
    <row r="57" s="9" customFormat="1" ht="18" spans="1:10">
      <c r="A57" s="63">
        <v>53</v>
      </c>
      <c r="B57" s="63" t="s">
        <v>2445</v>
      </c>
      <c r="C57" s="64" t="s">
        <v>2446</v>
      </c>
      <c r="D57" s="63"/>
      <c r="E57" s="63"/>
      <c r="F57" s="63" t="s">
        <v>923</v>
      </c>
      <c r="G57" s="63"/>
      <c r="H57" s="63">
        <v>220</v>
      </c>
      <c r="I57" s="63">
        <v>220</v>
      </c>
      <c r="J57" s="63">
        <v>220</v>
      </c>
    </row>
    <row r="58" s="9" customFormat="1" ht="88" spans="1:10">
      <c r="A58" s="63">
        <v>54</v>
      </c>
      <c r="B58" s="63" t="s">
        <v>2447</v>
      </c>
      <c r="C58" s="64" t="s">
        <v>2448</v>
      </c>
      <c r="D58" s="63" t="s">
        <v>2449</v>
      </c>
      <c r="E58" s="63"/>
      <c r="F58" s="63" t="s">
        <v>2348</v>
      </c>
      <c r="G58" s="63" t="s">
        <v>2450</v>
      </c>
      <c r="H58" s="63">
        <v>25</v>
      </c>
      <c r="I58" s="63">
        <v>40</v>
      </c>
      <c r="J58" s="63">
        <v>40</v>
      </c>
    </row>
    <row r="59" s="9" customFormat="1" ht="18" spans="1:10">
      <c r="A59" s="63">
        <v>55</v>
      </c>
      <c r="B59" s="63" t="s">
        <v>2451</v>
      </c>
      <c r="C59" s="64" t="s">
        <v>2452</v>
      </c>
      <c r="D59" s="63"/>
      <c r="E59" s="63"/>
      <c r="F59" s="63" t="s">
        <v>923</v>
      </c>
      <c r="G59" s="63"/>
      <c r="H59" s="63">
        <v>200</v>
      </c>
      <c r="I59" s="63">
        <v>600</v>
      </c>
      <c r="J59" s="63">
        <v>600</v>
      </c>
    </row>
    <row r="60" s="9" customFormat="1" ht="18" spans="1:10">
      <c r="A60" s="63">
        <v>56</v>
      </c>
      <c r="B60" s="63" t="s">
        <v>2453</v>
      </c>
      <c r="C60" s="64" t="s">
        <v>2454</v>
      </c>
      <c r="D60" s="63"/>
      <c r="E60" s="63"/>
      <c r="F60" s="63" t="s">
        <v>923</v>
      </c>
      <c r="G60" s="63"/>
      <c r="H60" s="63">
        <v>800</v>
      </c>
      <c r="I60" s="63">
        <v>1500</v>
      </c>
      <c r="J60" s="63">
        <v>1500</v>
      </c>
    </row>
    <row r="61" s="9" customFormat="1" ht="18" spans="1:10">
      <c r="A61" s="63">
        <v>57</v>
      </c>
      <c r="B61" s="63" t="s">
        <v>2455</v>
      </c>
      <c r="C61" s="64" t="s">
        <v>2456</v>
      </c>
      <c r="D61" s="63"/>
      <c r="E61" s="63"/>
      <c r="F61" s="63" t="s">
        <v>923</v>
      </c>
      <c r="G61" s="63"/>
      <c r="H61" s="63">
        <v>300</v>
      </c>
      <c r="I61" s="63">
        <v>800</v>
      </c>
      <c r="J61" s="63">
        <v>800</v>
      </c>
    </row>
    <row r="62" s="9" customFormat="1" ht="18" spans="1:10">
      <c r="A62" s="63">
        <v>58</v>
      </c>
      <c r="B62" s="63" t="s">
        <v>2457</v>
      </c>
      <c r="C62" s="64" t="s">
        <v>2458</v>
      </c>
      <c r="D62" s="63"/>
      <c r="E62" s="63"/>
      <c r="F62" s="63" t="s">
        <v>923</v>
      </c>
      <c r="G62" s="63"/>
      <c r="H62" s="63">
        <v>280</v>
      </c>
      <c r="I62" s="63">
        <v>280</v>
      </c>
      <c r="J62" s="63">
        <v>280</v>
      </c>
    </row>
    <row r="63" s="9" customFormat="1" ht="36" spans="1:10">
      <c r="A63" s="63">
        <v>59</v>
      </c>
      <c r="B63" s="63" t="s">
        <v>2459</v>
      </c>
      <c r="C63" s="64" t="s">
        <v>2460</v>
      </c>
      <c r="D63" s="63"/>
      <c r="E63" s="63"/>
      <c r="F63" s="63" t="s">
        <v>923</v>
      </c>
      <c r="G63" s="63"/>
      <c r="H63" s="63">
        <v>1200</v>
      </c>
      <c r="I63" s="63">
        <v>3000</v>
      </c>
      <c r="J63" s="63">
        <v>3000</v>
      </c>
    </row>
    <row r="64" s="9" customFormat="1" ht="106" spans="1:10">
      <c r="A64" s="63">
        <v>60</v>
      </c>
      <c r="B64" s="63" t="s">
        <v>2461</v>
      </c>
      <c r="C64" s="67" t="s">
        <v>2462</v>
      </c>
      <c r="D64" s="63" t="s">
        <v>2463</v>
      </c>
      <c r="E64" s="63" t="s">
        <v>2464</v>
      </c>
      <c r="F64" s="63" t="s">
        <v>104</v>
      </c>
      <c r="G64" s="63"/>
      <c r="H64" s="63" t="s">
        <v>2396</v>
      </c>
      <c r="I64" s="63" t="s">
        <v>2396</v>
      </c>
      <c r="J64" s="63" t="s">
        <v>2396</v>
      </c>
    </row>
    <row r="65" s="9" customFormat="1" ht="106" spans="1:10">
      <c r="A65" s="63">
        <v>61</v>
      </c>
      <c r="B65" s="63" t="s">
        <v>2465</v>
      </c>
      <c r="C65" s="67" t="s">
        <v>2466</v>
      </c>
      <c r="D65" s="63" t="s">
        <v>2467</v>
      </c>
      <c r="E65" s="63" t="s">
        <v>2468</v>
      </c>
      <c r="F65" s="63" t="s">
        <v>104</v>
      </c>
      <c r="G65" s="63"/>
      <c r="H65" s="63" t="s">
        <v>2396</v>
      </c>
      <c r="I65" s="63" t="s">
        <v>2396</v>
      </c>
      <c r="J65" s="63" t="s">
        <v>2396</v>
      </c>
    </row>
    <row r="66" s="9" customFormat="1" ht="194" spans="1:10">
      <c r="A66" s="63">
        <v>62</v>
      </c>
      <c r="B66" s="63" t="s">
        <v>2469</v>
      </c>
      <c r="C66" s="67" t="s">
        <v>2470</v>
      </c>
      <c r="D66" s="63" t="s">
        <v>2471</v>
      </c>
      <c r="E66" s="63" t="s">
        <v>2408</v>
      </c>
      <c r="F66" s="63" t="s">
        <v>498</v>
      </c>
      <c r="G66" s="63"/>
      <c r="H66" s="63" t="s">
        <v>2396</v>
      </c>
      <c r="I66" s="63" t="s">
        <v>2396</v>
      </c>
      <c r="J66" s="63" t="s">
        <v>2396</v>
      </c>
    </row>
    <row r="67" s="9" customFormat="1" ht="194" spans="1:10">
      <c r="A67" s="63">
        <v>63</v>
      </c>
      <c r="B67" s="63" t="s">
        <v>2472</v>
      </c>
      <c r="C67" s="67" t="s">
        <v>2473</v>
      </c>
      <c r="D67" s="63" t="s">
        <v>2474</v>
      </c>
      <c r="E67" s="63" t="s">
        <v>2408</v>
      </c>
      <c r="F67" s="63" t="s">
        <v>498</v>
      </c>
      <c r="G67" s="63"/>
      <c r="H67" s="63" t="s">
        <v>2396</v>
      </c>
      <c r="I67" s="63" t="s">
        <v>2396</v>
      </c>
      <c r="J67" s="63" t="s">
        <v>2396</v>
      </c>
    </row>
    <row r="68" s="9" customFormat="1" ht="106" spans="1:10">
      <c r="A68" s="63">
        <v>64</v>
      </c>
      <c r="B68" s="63" t="s">
        <v>2475</v>
      </c>
      <c r="C68" s="67" t="s">
        <v>2476</v>
      </c>
      <c r="D68" s="63" t="s">
        <v>2477</v>
      </c>
      <c r="E68" s="63" t="s">
        <v>2408</v>
      </c>
      <c r="F68" s="63" t="s">
        <v>498</v>
      </c>
      <c r="G68" s="63"/>
      <c r="H68" s="63" t="s">
        <v>2396</v>
      </c>
      <c r="I68" s="63" t="s">
        <v>2396</v>
      </c>
      <c r="J68" s="63" t="s">
        <v>2396</v>
      </c>
    </row>
    <row r="69" s="9" customFormat="1" ht="71" spans="1:10">
      <c r="A69" s="63">
        <v>65</v>
      </c>
      <c r="B69" s="63" t="s">
        <v>2478</v>
      </c>
      <c r="C69" s="66" t="s">
        <v>2479</v>
      </c>
      <c r="D69" s="63" t="s">
        <v>2480</v>
      </c>
      <c r="E69" s="63" t="s">
        <v>2468</v>
      </c>
      <c r="F69" s="63" t="s">
        <v>498</v>
      </c>
      <c r="G69" s="63"/>
      <c r="H69" s="63" t="s">
        <v>2396</v>
      </c>
      <c r="I69" s="63" t="s">
        <v>2396</v>
      </c>
      <c r="J69" s="63" t="s">
        <v>2396</v>
      </c>
    </row>
    <row r="70" s="9" customFormat="1" ht="159" spans="1:10">
      <c r="A70" s="63">
        <v>66</v>
      </c>
      <c r="B70" s="63" t="s">
        <v>2481</v>
      </c>
      <c r="C70" s="67" t="s">
        <v>2482</v>
      </c>
      <c r="D70" s="63" t="s">
        <v>2483</v>
      </c>
      <c r="E70" s="63" t="s">
        <v>2408</v>
      </c>
      <c r="F70" s="63" t="s">
        <v>498</v>
      </c>
      <c r="G70" s="63"/>
      <c r="H70" s="63" t="s">
        <v>2396</v>
      </c>
      <c r="I70" s="63" t="s">
        <v>2396</v>
      </c>
      <c r="J70" s="63" t="s">
        <v>2396</v>
      </c>
    </row>
    <row r="71" s="9" customFormat="1" ht="88" spans="1:10">
      <c r="A71" s="63">
        <v>67</v>
      </c>
      <c r="B71" s="63" t="s">
        <v>2484</v>
      </c>
      <c r="C71" s="67" t="s">
        <v>2485</v>
      </c>
      <c r="D71" s="63" t="s">
        <v>2486</v>
      </c>
      <c r="E71" s="63" t="s">
        <v>2468</v>
      </c>
      <c r="F71" s="63" t="s">
        <v>498</v>
      </c>
      <c r="G71" s="63"/>
      <c r="H71" s="63" t="s">
        <v>2396</v>
      </c>
      <c r="I71" s="63" t="s">
        <v>2396</v>
      </c>
      <c r="J71" s="63" t="s">
        <v>2396</v>
      </c>
    </row>
    <row r="72" s="9" customFormat="1" ht="88" spans="1:10">
      <c r="A72" s="63">
        <v>68</v>
      </c>
      <c r="B72" s="63" t="s">
        <v>2487</v>
      </c>
      <c r="C72" s="67" t="s">
        <v>2488</v>
      </c>
      <c r="D72" s="63" t="s">
        <v>2489</v>
      </c>
      <c r="E72" s="63" t="s">
        <v>2468</v>
      </c>
      <c r="F72" s="63" t="s">
        <v>498</v>
      </c>
      <c r="G72" s="63"/>
      <c r="H72" s="63" t="s">
        <v>2396</v>
      </c>
      <c r="I72" s="63" t="s">
        <v>2396</v>
      </c>
      <c r="J72" s="63" t="s">
        <v>2396</v>
      </c>
    </row>
    <row r="73" s="9" customFormat="1" ht="88" spans="1:10">
      <c r="A73" s="63">
        <v>69</v>
      </c>
      <c r="B73" s="63" t="s">
        <v>2490</v>
      </c>
      <c r="C73" s="67" t="s">
        <v>2491</v>
      </c>
      <c r="D73" s="63" t="s">
        <v>2492</v>
      </c>
      <c r="E73" s="63" t="s">
        <v>2493</v>
      </c>
      <c r="F73" s="63" t="s">
        <v>498</v>
      </c>
      <c r="G73" s="63"/>
      <c r="H73" s="63" t="s">
        <v>2396</v>
      </c>
      <c r="I73" s="63" t="s">
        <v>2396</v>
      </c>
      <c r="J73" s="63" t="s">
        <v>2396</v>
      </c>
    </row>
    <row r="74" s="9" customFormat="1" ht="141" spans="1:10">
      <c r="A74" s="63">
        <v>70</v>
      </c>
      <c r="B74" s="63" t="s">
        <v>2494</v>
      </c>
      <c r="C74" s="67" t="s">
        <v>2495</v>
      </c>
      <c r="D74" s="63" t="s">
        <v>2496</v>
      </c>
      <c r="E74" s="63" t="s">
        <v>2468</v>
      </c>
      <c r="F74" s="63" t="s">
        <v>498</v>
      </c>
      <c r="G74" s="63"/>
      <c r="H74" s="63" t="s">
        <v>2396</v>
      </c>
      <c r="I74" s="63" t="s">
        <v>2396</v>
      </c>
      <c r="J74" s="63" t="s">
        <v>2396</v>
      </c>
    </row>
    <row r="75" s="9" customFormat="1" ht="88" spans="1:10">
      <c r="A75" s="63">
        <v>71</v>
      </c>
      <c r="B75" s="63" t="s">
        <v>2497</v>
      </c>
      <c r="C75" s="67" t="s">
        <v>2498</v>
      </c>
      <c r="D75" s="63" t="s">
        <v>2499</v>
      </c>
      <c r="E75" s="63" t="s">
        <v>2468</v>
      </c>
      <c r="F75" s="63" t="s">
        <v>498</v>
      </c>
      <c r="G75" s="63"/>
      <c r="H75" s="63" t="s">
        <v>2396</v>
      </c>
      <c r="I75" s="63" t="s">
        <v>2396</v>
      </c>
      <c r="J75" s="63" t="s">
        <v>2396</v>
      </c>
    </row>
    <row r="76" s="9" customFormat="1" ht="176" spans="1:10">
      <c r="A76" s="63">
        <v>72</v>
      </c>
      <c r="B76" s="63" t="s">
        <v>2500</v>
      </c>
      <c r="C76" s="67" t="s">
        <v>2501</v>
      </c>
      <c r="D76" s="63" t="s">
        <v>2502</v>
      </c>
      <c r="E76" s="63" t="s">
        <v>2464</v>
      </c>
      <c r="F76" s="63" t="s">
        <v>498</v>
      </c>
      <c r="G76" s="63"/>
      <c r="H76" s="63" t="s">
        <v>2396</v>
      </c>
      <c r="I76" s="63" t="s">
        <v>2396</v>
      </c>
      <c r="J76" s="63" t="s">
        <v>2396</v>
      </c>
    </row>
    <row r="77" s="9" customFormat="1" ht="106" spans="1:10">
      <c r="A77" s="63">
        <v>73</v>
      </c>
      <c r="B77" s="63" t="s">
        <v>2503</v>
      </c>
      <c r="C77" s="67" t="s">
        <v>2504</v>
      </c>
      <c r="D77" s="63" t="s">
        <v>2505</v>
      </c>
      <c r="E77" s="63" t="s">
        <v>2468</v>
      </c>
      <c r="F77" s="63" t="s">
        <v>498</v>
      </c>
      <c r="G77" s="63"/>
      <c r="H77" s="63" t="s">
        <v>2396</v>
      </c>
      <c r="I77" s="63" t="s">
        <v>2396</v>
      </c>
      <c r="J77" s="63" t="s">
        <v>2396</v>
      </c>
    </row>
    <row r="78" s="9" customFormat="1" ht="212" spans="1:10">
      <c r="A78" s="63">
        <v>74</v>
      </c>
      <c r="B78" s="63" t="s">
        <v>2506</v>
      </c>
      <c r="C78" s="67" t="s">
        <v>2507</v>
      </c>
      <c r="D78" s="63" t="s">
        <v>2508</v>
      </c>
      <c r="E78" s="63" t="s">
        <v>2464</v>
      </c>
      <c r="F78" s="63" t="s">
        <v>104</v>
      </c>
      <c r="G78" s="63"/>
      <c r="H78" s="63" t="s">
        <v>2396</v>
      </c>
      <c r="I78" s="63" t="s">
        <v>2396</v>
      </c>
      <c r="J78" s="63" t="s">
        <v>2396</v>
      </c>
    </row>
    <row r="79" s="9" customFormat="1" ht="194" spans="1:10">
      <c r="A79" s="63">
        <v>75</v>
      </c>
      <c r="B79" s="63" t="s">
        <v>2509</v>
      </c>
      <c r="C79" s="66" t="s">
        <v>2510</v>
      </c>
      <c r="D79" s="63" t="s">
        <v>2511</v>
      </c>
      <c r="E79" s="63" t="s">
        <v>2512</v>
      </c>
      <c r="F79" s="63" t="s">
        <v>498</v>
      </c>
      <c r="G79" s="63"/>
      <c r="H79" s="63" t="s">
        <v>2396</v>
      </c>
      <c r="I79" s="63" t="s">
        <v>2396</v>
      </c>
      <c r="J79" s="63" t="s">
        <v>2396</v>
      </c>
    </row>
    <row r="80" s="9" customFormat="1" ht="194" spans="1:10">
      <c r="A80" s="63">
        <v>76</v>
      </c>
      <c r="B80" s="63" t="s">
        <v>2513</v>
      </c>
      <c r="C80" s="67" t="s">
        <v>2514</v>
      </c>
      <c r="D80" s="63" t="s">
        <v>2515</v>
      </c>
      <c r="E80" s="63" t="s">
        <v>2468</v>
      </c>
      <c r="F80" s="63" t="s">
        <v>104</v>
      </c>
      <c r="G80" s="63" t="s">
        <v>2516</v>
      </c>
      <c r="H80" s="63" t="s">
        <v>2396</v>
      </c>
      <c r="I80" s="63" t="s">
        <v>2396</v>
      </c>
      <c r="J80" s="63" t="s">
        <v>2396</v>
      </c>
    </row>
    <row r="81" s="9" customFormat="1" ht="194" spans="1:10">
      <c r="A81" s="63">
        <v>77</v>
      </c>
      <c r="B81" s="63" t="s">
        <v>2517</v>
      </c>
      <c r="C81" s="67" t="s">
        <v>2518</v>
      </c>
      <c r="D81" s="63" t="s">
        <v>2519</v>
      </c>
      <c r="E81" s="63" t="s">
        <v>2468</v>
      </c>
      <c r="F81" s="63" t="s">
        <v>498</v>
      </c>
      <c r="G81" s="63"/>
      <c r="H81" s="63" t="s">
        <v>2396</v>
      </c>
      <c r="I81" s="63" t="s">
        <v>2396</v>
      </c>
      <c r="J81" s="63" t="s">
        <v>2396</v>
      </c>
    </row>
    <row r="82" s="9" customFormat="1" ht="212" spans="1:10">
      <c r="A82" s="63">
        <v>78</v>
      </c>
      <c r="B82" s="63" t="s">
        <v>2520</v>
      </c>
      <c r="C82" s="67" t="s">
        <v>2521</v>
      </c>
      <c r="D82" s="63" t="s">
        <v>2522</v>
      </c>
      <c r="E82" s="63" t="s">
        <v>2493</v>
      </c>
      <c r="F82" s="63" t="s">
        <v>498</v>
      </c>
      <c r="G82" s="63"/>
      <c r="H82" s="63" t="s">
        <v>2396</v>
      </c>
      <c r="I82" s="63" t="s">
        <v>2396</v>
      </c>
      <c r="J82" s="63" t="s">
        <v>2396</v>
      </c>
    </row>
    <row r="83" s="9" customFormat="1" ht="106" spans="1:10">
      <c r="A83" s="63">
        <v>79</v>
      </c>
      <c r="B83" s="63" t="s">
        <v>2523</v>
      </c>
      <c r="C83" s="67" t="s">
        <v>2524</v>
      </c>
      <c r="D83" s="63" t="s">
        <v>2525</v>
      </c>
      <c r="E83" s="63" t="s">
        <v>2468</v>
      </c>
      <c r="F83" s="63" t="s">
        <v>104</v>
      </c>
      <c r="G83" s="63"/>
      <c r="H83" s="63" t="s">
        <v>2396</v>
      </c>
      <c r="I83" s="63" t="s">
        <v>2396</v>
      </c>
      <c r="J83" s="63" t="s">
        <v>2396</v>
      </c>
    </row>
    <row r="84" s="9" customFormat="1" ht="36" spans="1:10">
      <c r="A84" s="63">
        <v>80</v>
      </c>
      <c r="B84" s="63" t="s">
        <v>2526</v>
      </c>
      <c r="C84" s="64" t="s">
        <v>2527</v>
      </c>
      <c r="D84" s="63"/>
      <c r="E84" s="63"/>
      <c r="F84" s="63" t="s">
        <v>923</v>
      </c>
      <c r="G84" s="63"/>
      <c r="H84" s="63">
        <v>1200</v>
      </c>
      <c r="I84" s="63">
        <v>3000</v>
      </c>
      <c r="J84" s="63">
        <v>3000</v>
      </c>
    </row>
    <row r="85" s="9" customFormat="1" ht="141" spans="1:10">
      <c r="A85" s="63">
        <v>81</v>
      </c>
      <c r="B85" s="63" t="s">
        <v>2528</v>
      </c>
      <c r="C85" s="67" t="s">
        <v>2529</v>
      </c>
      <c r="D85" s="63" t="s">
        <v>2530</v>
      </c>
      <c r="E85" s="63" t="s">
        <v>2468</v>
      </c>
      <c r="F85" s="63" t="s">
        <v>104</v>
      </c>
      <c r="G85" s="63"/>
      <c r="H85" s="63" t="s">
        <v>2396</v>
      </c>
      <c r="I85" s="63" t="s">
        <v>2396</v>
      </c>
      <c r="J85" s="63" t="s">
        <v>2396</v>
      </c>
    </row>
    <row r="86" s="9" customFormat="1" ht="159" spans="1:10">
      <c r="A86" s="63">
        <v>82</v>
      </c>
      <c r="B86" s="63" t="s">
        <v>2531</v>
      </c>
      <c r="C86" s="67" t="s">
        <v>2532</v>
      </c>
      <c r="D86" s="63" t="s">
        <v>2533</v>
      </c>
      <c r="E86" s="63" t="s">
        <v>2468</v>
      </c>
      <c r="F86" s="63" t="s">
        <v>498</v>
      </c>
      <c r="G86" s="63"/>
      <c r="H86" s="63" t="s">
        <v>2396</v>
      </c>
      <c r="I86" s="63" t="s">
        <v>2396</v>
      </c>
      <c r="J86" s="63" t="s">
        <v>2396</v>
      </c>
    </row>
    <row r="87" s="9" customFormat="1" ht="212" spans="1:10">
      <c r="A87" s="63">
        <v>83</v>
      </c>
      <c r="B87" s="63" t="s">
        <v>2534</v>
      </c>
      <c r="C87" s="67" t="s">
        <v>2535</v>
      </c>
      <c r="D87" s="63" t="s">
        <v>2536</v>
      </c>
      <c r="E87" s="63" t="s">
        <v>2468</v>
      </c>
      <c r="F87" s="63" t="s">
        <v>104</v>
      </c>
      <c r="G87" s="63"/>
      <c r="H87" s="63" t="s">
        <v>2396</v>
      </c>
      <c r="I87" s="63" t="s">
        <v>2396</v>
      </c>
      <c r="J87" s="63" t="s">
        <v>2396</v>
      </c>
    </row>
    <row r="88" s="9" customFormat="1" ht="141" spans="1:10">
      <c r="A88" s="63">
        <v>84</v>
      </c>
      <c r="B88" s="63" t="s">
        <v>2537</v>
      </c>
      <c r="C88" s="67" t="s">
        <v>2538</v>
      </c>
      <c r="D88" s="63" t="s">
        <v>2539</v>
      </c>
      <c r="E88" s="63" t="s">
        <v>2468</v>
      </c>
      <c r="F88" s="63" t="s">
        <v>498</v>
      </c>
      <c r="G88" s="63"/>
      <c r="H88" s="63" t="s">
        <v>2396</v>
      </c>
      <c r="I88" s="63" t="s">
        <v>2396</v>
      </c>
      <c r="J88" s="63" t="s">
        <v>2396</v>
      </c>
    </row>
    <row r="89" s="9" customFormat="1" ht="141" spans="1:10">
      <c r="A89" s="63">
        <v>85</v>
      </c>
      <c r="B89" s="63" t="s">
        <v>2540</v>
      </c>
      <c r="C89" s="67" t="s">
        <v>2541</v>
      </c>
      <c r="D89" s="63" t="s">
        <v>2542</v>
      </c>
      <c r="E89" s="63" t="s">
        <v>2468</v>
      </c>
      <c r="F89" s="63" t="s">
        <v>104</v>
      </c>
      <c r="G89" s="63"/>
      <c r="H89" s="63" t="s">
        <v>2396</v>
      </c>
      <c r="I89" s="63" t="s">
        <v>2396</v>
      </c>
      <c r="J89" s="63" t="s">
        <v>2396</v>
      </c>
    </row>
    <row r="90" s="9" customFormat="1" ht="335" spans="1:10">
      <c r="A90" s="63">
        <v>86</v>
      </c>
      <c r="B90" s="63" t="s">
        <v>2543</v>
      </c>
      <c r="C90" s="67" t="s">
        <v>2544</v>
      </c>
      <c r="D90" s="63" t="s">
        <v>2545</v>
      </c>
      <c r="E90" s="63" t="s">
        <v>2464</v>
      </c>
      <c r="F90" s="63" t="s">
        <v>498</v>
      </c>
      <c r="G90" s="63"/>
      <c r="H90" s="63" t="s">
        <v>2396</v>
      </c>
      <c r="I90" s="63" t="s">
        <v>2396</v>
      </c>
      <c r="J90" s="63" t="s">
        <v>2396</v>
      </c>
    </row>
    <row r="91" s="9" customFormat="1" ht="141" spans="1:10">
      <c r="A91" s="63">
        <v>87</v>
      </c>
      <c r="B91" s="63" t="s">
        <v>2546</v>
      </c>
      <c r="C91" s="67" t="s">
        <v>2547</v>
      </c>
      <c r="D91" s="63" t="s">
        <v>2548</v>
      </c>
      <c r="E91" s="63" t="s">
        <v>2549</v>
      </c>
      <c r="F91" s="63" t="s">
        <v>498</v>
      </c>
      <c r="G91" s="63"/>
      <c r="H91" s="63" t="s">
        <v>2396</v>
      </c>
      <c r="I91" s="63" t="s">
        <v>2396</v>
      </c>
      <c r="J91" s="63" t="s">
        <v>2396</v>
      </c>
    </row>
    <row r="92" s="9" customFormat="1" ht="106" spans="1:10">
      <c r="A92" s="63">
        <v>88</v>
      </c>
      <c r="B92" s="63" t="s">
        <v>2550</v>
      </c>
      <c r="C92" s="67" t="s">
        <v>2551</v>
      </c>
      <c r="D92" s="63" t="s">
        <v>2552</v>
      </c>
      <c r="E92" s="63" t="s">
        <v>2468</v>
      </c>
      <c r="F92" s="63" t="s">
        <v>104</v>
      </c>
      <c r="G92" s="63"/>
      <c r="H92" s="63" t="s">
        <v>2396</v>
      </c>
      <c r="I92" s="63" t="s">
        <v>2396</v>
      </c>
      <c r="J92" s="63" t="s">
        <v>2396</v>
      </c>
    </row>
    <row r="93" s="9" customFormat="1" ht="317" spans="1:10">
      <c r="A93" s="63">
        <v>89</v>
      </c>
      <c r="B93" s="63" t="s">
        <v>2553</v>
      </c>
      <c r="C93" s="67" t="s">
        <v>2554</v>
      </c>
      <c r="D93" s="63" t="s">
        <v>2555</v>
      </c>
      <c r="E93" s="63" t="s">
        <v>2464</v>
      </c>
      <c r="F93" s="63" t="s">
        <v>498</v>
      </c>
      <c r="G93" s="63"/>
      <c r="H93" s="63" t="s">
        <v>2396</v>
      </c>
      <c r="I93" s="63" t="s">
        <v>2396</v>
      </c>
      <c r="J93" s="63" t="s">
        <v>2396</v>
      </c>
    </row>
    <row r="94" s="9" customFormat="1" ht="141" spans="1:10">
      <c r="A94" s="63">
        <v>90</v>
      </c>
      <c r="B94" s="63" t="s">
        <v>2556</v>
      </c>
      <c r="C94" s="67" t="s">
        <v>2557</v>
      </c>
      <c r="D94" s="63" t="s">
        <v>2548</v>
      </c>
      <c r="E94" s="63" t="s">
        <v>2549</v>
      </c>
      <c r="F94" s="63" t="s">
        <v>104</v>
      </c>
      <c r="G94" s="63"/>
      <c r="H94" s="63" t="s">
        <v>2396</v>
      </c>
      <c r="I94" s="63" t="s">
        <v>2396</v>
      </c>
      <c r="J94" s="63" t="s">
        <v>2396</v>
      </c>
    </row>
    <row r="95" s="9" customFormat="1" ht="176" spans="1:10">
      <c r="A95" s="63">
        <v>91</v>
      </c>
      <c r="B95" s="63" t="s">
        <v>2558</v>
      </c>
      <c r="C95" s="67" t="s">
        <v>2559</v>
      </c>
      <c r="D95" s="63" t="s">
        <v>2560</v>
      </c>
      <c r="E95" s="63" t="s">
        <v>2408</v>
      </c>
      <c r="F95" s="63" t="s">
        <v>498</v>
      </c>
      <c r="G95" s="63"/>
      <c r="H95" s="63" t="s">
        <v>2396</v>
      </c>
      <c r="I95" s="63" t="s">
        <v>2396</v>
      </c>
      <c r="J95" s="63" t="s">
        <v>2396</v>
      </c>
    </row>
    <row r="96" s="9" customFormat="1" ht="106" spans="1:10">
      <c r="A96" s="63">
        <v>92</v>
      </c>
      <c r="B96" s="63" t="s">
        <v>2561</v>
      </c>
      <c r="C96" s="67" t="s">
        <v>2562</v>
      </c>
      <c r="D96" s="63" t="s">
        <v>2563</v>
      </c>
      <c r="E96" s="63" t="s">
        <v>2468</v>
      </c>
      <c r="F96" s="63" t="s">
        <v>498</v>
      </c>
      <c r="G96" s="63"/>
      <c r="H96" s="63" t="s">
        <v>2396</v>
      </c>
      <c r="I96" s="63" t="s">
        <v>2396</v>
      </c>
      <c r="J96" s="63" t="s">
        <v>2396</v>
      </c>
    </row>
    <row r="97" s="9" customFormat="1" ht="106" spans="1:10">
      <c r="A97" s="63">
        <v>93</v>
      </c>
      <c r="B97" s="63" t="s">
        <v>2564</v>
      </c>
      <c r="C97" s="67" t="s">
        <v>2565</v>
      </c>
      <c r="D97" s="63" t="s">
        <v>2566</v>
      </c>
      <c r="E97" s="63" t="s">
        <v>2468</v>
      </c>
      <c r="F97" s="63" t="s">
        <v>498</v>
      </c>
      <c r="G97" s="63"/>
      <c r="H97" s="63" t="s">
        <v>2396</v>
      </c>
      <c r="I97" s="63" t="s">
        <v>2396</v>
      </c>
      <c r="J97" s="63" t="s">
        <v>2396</v>
      </c>
    </row>
    <row r="98" s="9" customFormat="1" ht="141" spans="1:10">
      <c r="A98" s="63">
        <v>94</v>
      </c>
      <c r="B98" s="63" t="s">
        <v>2567</v>
      </c>
      <c r="C98" s="67" t="s">
        <v>2568</v>
      </c>
      <c r="D98" s="63" t="s">
        <v>2569</v>
      </c>
      <c r="E98" s="63" t="s">
        <v>2468</v>
      </c>
      <c r="F98" s="63" t="s">
        <v>498</v>
      </c>
      <c r="G98" s="63" t="s">
        <v>2570</v>
      </c>
      <c r="H98" s="63" t="s">
        <v>2396</v>
      </c>
      <c r="I98" s="63" t="s">
        <v>2396</v>
      </c>
      <c r="J98" s="63" t="s">
        <v>2396</v>
      </c>
    </row>
    <row r="99" s="9" customFormat="1" ht="36" spans="1:10">
      <c r="A99" s="63">
        <v>95</v>
      </c>
      <c r="B99" s="63" t="s">
        <v>2571</v>
      </c>
      <c r="C99" s="66" t="s">
        <v>2572</v>
      </c>
      <c r="D99" s="63" t="s">
        <v>2573</v>
      </c>
      <c r="E99" s="63" t="s">
        <v>2468</v>
      </c>
      <c r="F99" s="63" t="s">
        <v>498</v>
      </c>
      <c r="G99" s="63"/>
      <c r="H99" s="63" t="s">
        <v>2396</v>
      </c>
      <c r="I99" s="63" t="s">
        <v>2396</v>
      </c>
      <c r="J99" s="63" t="s">
        <v>2396</v>
      </c>
    </row>
    <row r="100" s="9" customFormat="1" ht="18" spans="1:10">
      <c r="A100" s="63">
        <v>96</v>
      </c>
      <c r="B100" s="63" t="s">
        <v>2574</v>
      </c>
      <c r="C100" s="64" t="s">
        <v>2575</v>
      </c>
      <c r="D100" s="63"/>
      <c r="E100" s="63"/>
      <c r="F100" s="63" t="s">
        <v>923</v>
      </c>
      <c r="G100" s="63"/>
      <c r="H100" s="63">
        <v>1200</v>
      </c>
      <c r="I100" s="63">
        <v>3000</v>
      </c>
      <c r="J100" s="63">
        <v>3000</v>
      </c>
    </row>
    <row r="101" s="9" customFormat="1" ht="282" spans="1:10">
      <c r="A101" s="63">
        <v>97</v>
      </c>
      <c r="B101" s="63" t="s">
        <v>2576</v>
      </c>
      <c r="C101" s="64" t="s">
        <v>2577</v>
      </c>
      <c r="D101" s="63" t="s">
        <v>2578</v>
      </c>
      <c r="E101" s="63" t="s">
        <v>2579</v>
      </c>
      <c r="F101" s="63" t="s">
        <v>104</v>
      </c>
      <c r="G101" s="63"/>
      <c r="H101" s="63">
        <v>1200</v>
      </c>
      <c r="I101" s="63">
        <v>3000</v>
      </c>
      <c r="J101" s="63">
        <v>3000</v>
      </c>
    </row>
    <row r="102" s="9" customFormat="1" ht="18" spans="1:10">
      <c r="A102" s="63">
        <v>98</v>
      </c>
      <c r="B102" s="63" t="s">
        <v>2580</v>
      </c>
      <c r="C102" s="64" t="s">
        <v>2581</v>
      </c>
      <c r="D102" s="63"/>
      <c r="E102" s="63"/>
      <c r="F102" s="63" t="s">
        <v>923</v>
      </c>
      <c r="G102" s="63"/>
      <c r="H102" s="63">
        <v>500</v>
      </c>
      <c r="I102" s="63">
        <v>1000</v>
      </c>
      <c r="J102" s="63">
        <v>1000</v>
      </c>
    </row>
    <row r="103" s="9" customFormat="1" ht="18" spans="1:10">
      <c r="A103" s="63">
        <v>99</v>
      </c>
      <c r="B103" s="63" t="s">
        <v>2582</v>
      </c>
      <c r="C103" s="64" t="s">
        <v>2583</v>
      </c>
      <c r="D103" s="63"/>
      <c r="E103" s="63"/>
      <c r="F103" s="63" t="s">
        <v>923</v>
      </c>
      <c r="G103" s="63"/>
      <c r="H103" s="63">
        <v>300</v>
      </c>
      <c r="I103" s="63">
        <v>800</v>
      </c>
      <c r="J103" s="63">
        <v>800</v>
      </c>
    </row>
    <row r="104" s="9" customFormat="1" ht="88" spans="1:10">
      <c r="A104" s="63">
        <v>100</v>
      </c>
      <c r="B104" s="63" t="s">
        <v>2584</v>
      </c>
      <c r="C104" s="67" t="s">
        <v>2585</v>
      </c>
      <c r="D104" s="63" t="s">
        <v>2586</v>
      </c>
      <c r="E104" s="63" t="s">
        <v>2587</v>
      </c>
      <c r="F104" s="63" t="s">
        <v>498</v>
      </c>
      <c r="G104" s="63"/>
      <c r="H104" s="63" t="s">
        <v>2396</v>
      </c>
      <c r="I104" s="63" t="s">
        <v>2396</v>
      </c>
      <c r="J104" s="63" t="s">
        <v>2396</v>
      </c>
    </row>
    <row r="105" s="9" customFormat="1" ht="18" spans="1:10">
      <c r="A105" s="63">
        <v>101</v>
      </c>
      <c r="B105" s="63" t="s">
        <v>2588</v>
      </c>
      <c r="C105" s="64" t="s">
        <v>2589</v>
      </c>
      <c r="D105" s="63"/>
      <c r="E105" s="63"/>
      <c r="F105" s="63" t="s">
        <v>923</v>
      </c>
      <c r="G105" s="63"/>
      <c r="H105" s="63">
        <v>500</v>
      </c>
      <c r="I105" s="63">
        <v>1000</v>
      </c>
      <c r="J105" s="63">
        <v>1000</v>
      </c>
    </row>
    <row r="106" s="9" customFormat="1" ht="18" spans="1:10">
      <c r="A106" s="63">
        <v>102</v>
      </c>
      <c r="B106" s="63" t="s">
        <v>2590</v>
      </c>
      <c r="C106" s="64" t="s">
        <v>2591</v>
      </c>
      <c r="D106" s="63"/>
      <c r="E106" s="63"/>
      <c r="F106" s="63" t="s">
        <v>923</v>
      </c>
      <c r="G106" s="63"/>
      <c r="H106" s="63">
        <v>500</v>
      </c>
      <c r="I106" s="63">
        <v>1000</v>
      </c>
      <c r="J106" s="63">
        <v>1000</v>
      </c>
    </row>
    <row r="107" s="9" customFormat="1" ht="18" spans="1:10">
      <c r="A107" s="63">
        <v>103</v>
      </c>
      <c r="B107" s="63" t="s">
        <v>2592</v>
      </c>
      <c r="C107" s="64" t="s">
        <v>2593</v>
      </c>
      <c r="D107" s="63"/>
      <c r="E107" s="63"/>
      <c r="F107" s="63" t="s">
        <v>2376</v>
      </c>
      <c r="G107" s="63"/>
      <c r="H107" s="63">
        <v>80</v>
      </c>
      <c r="I107" s="63">
        <v>80</v>
      </c>
      <c r="J107" s="63">
        <v>80</v>
      </c>
    </row>
    <row r="108" s="9" customFormat="1" ht="18" spans="1:10">
      <c r="A108" s="63">
        <v>104</v>
      </c>
      <c r="B108" s="63" t="s">
        <v>2594</v>
      </c>
      <c r="C108" s="64" t="s">
        <v>2595</v>
      </c>
      <c r="D108" s="63"/>
      <c r="E108" s="63"/>
      <c r="F108" s="63" t="s">
        <v>923</v>
      </c>
      <c r="G108" s="63"/>
      <c r="H108" s="63">
        <v>1200</v>
      </c>
      <c r="I108" s="63">
        <v>3000</v>
      </c>
      <c r="J108" s="63">
        <v>3000</v>
      </c>
    </row>
    <row r="109" s="9" customFormat="1" ht="106" spans="1:10">
      <c r="A109" s="63">
        <v>105</v>
      </c>
      <c r="B109" s="63" t="s">
        <v>2596</v>
      </c>
      <c r="C109" s="64" t="s">
        <v>2597</v>
      </c>
      <c r="D109" s="63" t="s">
        <v>2598</v>
      </c>
      <c r="E109" s="63"/>
      <c r="F109" s="63" t="s">
        <v>104</v>
      </c>
      <c r="G109" s="63" t="s">
        <v>2599</v>
      </c>
      <c r="H109" s="63">
        <v>2000</v>
      </c>
      <c r="I109" s="63">
        <v>3500</v>
      </c>
      <c r="J109" s="63">
        <v>3500</v>
      </c>
    </row>
    <row r="110" s="9" customFormat="1" ht="18" spans="1:10">
      <c r="A110" s="63">
        <v>106</v>
      </c>
      <c r="B110" s="63" t="s">
        <v>2600</v>
      </c>
      <c r="C110" s="64" t="s">
        <v>2601</v>
      </c>
      <c r="D110" s="63"/>
      <c r="E110" s="63"/>
      <c r="F110" s="63" t="s">
        <v>923</v>
      </c>
      <c r="G110" s="63"/>
      <c r="H110" s="63">
        <v>220</v>
      </c>
      <c r="I110" s="63">
        <v>220</v>
      </c>
      <c r="J110" s="63">
        <v>220</v>
      </c>
    </row>
    <row r="111" s="9" customFormat="1" ht="18" spans="1:10">
      <c r="A111" s="63">
        <v>107</v>
      </c>
      <c r="B111" s="63" t="s">
        <v>2602</v>
      </c>
      <c r="C111" s="64" t="s">
        <v>2603</v>
      </c>
      <c r="D111" s="63"/>
      <c r="E111" s="63"/>
      <c r="F111" s="63" t="s">
        <v>923</v>
      </c>
      <c r="G111" s="63"/>
      <c r="H111" s="63">
        <v>1200</v>
      </c>
      <c r="I111" s="63">
        <v>1200</v>
      </c>
      <c r="J111" s="63">
        <v>1200</v>
      </c>
    </row>
    <row r="112" s="9" customFormat="1" ht="18" spans="1:10">
      <c r="A112" s="63">
        <v>108</v>
      </c>
      <c r="B112" s="64" t="s">
        <v>2604</v>
      </c>
      <c r="C112" s="64" t="s">
        <v>2605</v>
      </c>
      <c r="D112" s="64"/>
      <c r="E112" s="64"/>
      <c r="F112" s="64" t="s">
        <v>923</v>
      </c>
      <c r="G112" s="64"/>
      <c r="H112" s="64">
        <v>1200</v>
      </c>
      <c r="I112" s="64">
        <v>3000</v>
      </c>
      <c r="J112" s="64">
        <v>3000</v>
      </c>
    </row>
    <row r="113" s="9" customFormat="1" ht="36" spans="1:10">
      <c r="A113" s="63">
        <v>109</v>
      </c>
      <c r="B113" s="63" t="s">
        <v>2606</v>
      </c>
      <c r="C113" s="64" t="s">
        <v>2607</v>
      </c>
      <c r="D113" s="63"/>
      <c r="E113" s="63"/>
      <c r="F113" s="63" t="s">
        <v>923</v>
      </c>
      <c r="G113" s="63"/>
      <c r="H113" s="63">
        <v>2000</v>
      </c>
      <c r="I113" s="63">
        <v>4500</v>
      </c>
      <c r="J113" s="63">
        <v>4500</v>
      </c>
    </row>
    <row r="114" s="9" customFormat="1" ht="18" spans="1:10">
      <c r="A114" s="63">
        <v>110</v>
      </c>
      <c r="B114" s="63" t="s">
        <v>2608</v>
      </c>
      <c r="C114" s="64" t="s">
        <v>2609</v>
      </c>
      <c r="D114" s="63"/>
      <c r="E114" s="63"/>
      <c r="F114" s="63" t="s">
        <v>923</v>
      </c>
      <c r="G114" s="63"/>
      <c r="H114" s="63">
        <v>2000</v>
      </c>
      <c r="I114" s="63">
        <v>4500</v>
      </c>
      <c r="J114" s="63">
        <v>4500</v>
      </c>
    </row>
    <row r="115" s="9" customFormat="1" ht="18" spans="1:10">
      <c r="A115" s="63">
        <v>111</v>
      </c>
      <c r="B115" s="64" t="s">
        <v>2610</v>
      </c>
      <c r="C115" s="64" t="s">
        <v>2611</v>
      </c>
      <c r="D115" s="64"/>
      <c r="E115" s="64"/>
      <c r="F115" s="64" t="s">
        <v>923</v>
      </c>
      <c r="G115" s="64"/>
      <c r="H115" s="64">
        <v>280</v>
      </c>
      <c r="I115" s="64">
        <v>280</v>
      </c>
      <c r="J115" s="64">
        <v>280</v>
      </c>
    </row>
    <row r="116" s="9" customFormat="1" ht="18" spans="1:10">
      <c r="A116" s="63">
        <v>112</v>
      </c>
      <c r="B116" s="63" t="s">
        <v>2612</v>
      </c>
      <c r="C116" s="64" t="s">
        <v>2613</v>
      </c>
      <c r="D116" s="63"/>
      <c r="E116" s="63"/>
      <c r="F116" s="63" t="s">
        <v>923</v>
      </c>
      <c r="G116" s="63"/>
      <c r="H116" s="63">
        <v>1200</v>
      </c>
      <c r="I116" s="63">
        <v>3000</v>
      </c>
      <c r="J116" s="63">
        <v>3000</v>
      </c>
    </row>
    <row r="117" s="9" customFormat="1" ht="18" spans="1:10">
      <c r="A117" s="63">
        <v>113</v>
      </c>
      <c r="B117" s="63" t="s">
        <v>2614</v>
      </c>
      <c r="C117" s="64" t="s">
        <v>2615</v>
      </c>
      <c r="D117" s="63"/>
      <c r="E117" s="63"/>
      <c r="F117" s="63" t="s">
        <v>923</v>
      </c>
      <c r="G117" s="63"/>
      <c r="H117" s="63">
        <v>1200</v>
      </c>
      <c r="I117" s="63">
        <v>3000</v>
      </c>
      <c r="J117" s="63">
        <v>3000</v>
      </c>
    </row>
    <row r="118" s="9" customFormat="1" ht="18" spans="1:10">
      <c r="A118" s="63">
        <v>114</v>
      </c>
      <c r="B118" s="63" t="s">
        <v>2616</v>
      </c>
      <c r="C118" s="64" t="s">
        <v>2617</v>
      </c>
      <c r="D118" s="63"/>
      <c r="E118" s="63"/>
      <c r="F118" s="63" t="s">
        <v>923</v>
      </c>
      <c r="G118" s="63"/>
      <c r="H118" s="63">
        <v>220</v>
      </c>
      <c r="I118" s="63">
        <v>220</v>
      </c>
      <c r="J118" s="63">
        <v>220</v>
      </c>
    </row>
    <row r="119" s="9" customFormat="1" ht="88" spans="1:10">
      <c r="A119" s="63">
        <v>115</v>
      </c>
      <c r="B119" s="63" t="s">
        <v>2618</v>
      </c>
      <c r="C119" s="65" t="s">
        <v>2619</v>
      </c>
      <c r="D119" s="63" t="s">
        <v>2620</v>
      </c>
      <c r="E119" s="63" t="s">
        <v>2493</v>
      </c>
      <c r="F119" s="63" t="s">
        <v>104</v>
      </c>
      <c r="G119" s="63"/>
      <c r="H119" s="63" t="s">
        <v>2396</v>
      </c>
      <c r="I119" s="63" t="s">
        <v>2396</v>
      </c>
      <c r="J119" s="63" t="s">
        <v>2396</v>
      </c>
    </row>
    <row r="120" s="9" customFormat="1" ht="18" spans="1:10">
      <c r="A120" s="63">
        <v>116</v>
      </c>
      <c r="B120" s="63" t="s">
        <v>2621</v>
      </c>
      <c r="C120" s="64" t="s">
        <v>2622</v>
      </c>
      <c r="D120" s="63"/>
      <c r="E120" s="63"/>
      <c r="F120" s="63" t="s">
        <v>923</v>
      </c>
      <c r="G120" s="63"/>
      <c r="H120" s="63">
        <v>1200</v>
      </c>
      <c r="I120" s="63">
        <v>3000</v>
      </c>
      <c r="J120" s="63">
        <v>3000</v>
      </c>
    </row>
    <row r="121" s="9" customFormat="1" ht="18" spans="1:10">
      <c r="A121" s="63">
        <v>117</v>
      </c>
      <c r="B121" s="63" t="s">
        <v>2623</v>
      </c>
      <c r="C121" s="64" t="s">
        <v>2624</v>
      </c>
      <c r="D121" s="63"/>
      <c r="E121" s="63"/>
      <c r="F121" s="63" t="s">
        <v>923</v>
      </c>
      <c r="G121" s="63"/>
      <c r="H121" s="63">
        <v>100</v>
      </c>
      <c r="I121" s="63">
        <v>200</v>
      </c>
      <c r="J121" s="63">
        <v>200</v>
      </c>
    </row>
    <row r="122" s="9" customFormat="1" ht="18" spans="1:10">
      <c r="A122" s="63">
        <v>118</v>
      </c>
      <c r="B122" s="63" t="s">
        <v>2625</v>
      </c>
      <c r="C122" s="64" t="s">
        <v>2624</v>
      </c>
      <c r="D122" s="63"/>
      <c r="E122" s="63"/>
      <c r="F122" s="63" t="s">
        <v>923</v>
      </c>
      <c r="G122" s="63"/>
      <c r="H122" s="63">
        <v>500</v>
      </c>
      <c r="I122" s="63">
        <v>1000</v>
      </c>
      <c r="J122" s="63">
        <v>1000</v>
      </c>
    </row>
    <row r="123" s="9" customFormat="1" ht="18" spans="1:10">
      <c r="A123" s="63">
        <v>119</v>
      </c>
      <c r="B123" s="63" t="s">
        <v>2626</v>
      </c>
      <c r="C123" s="64" t="s">
        <v>2627</v>
      </c>
      <c r="D123" s="63"/>
      <c r="E123" s="63"/>
      <c r="F123" s="63" t="s">
        <v>923</v>
      </c>
      <c r="G123" s="63"/>
      <c r="H123" s="63">
        <v>150</v>
      </c>
      <c r="I123" s="63">
        <v>400</v>
      </c>
      <c r="J123" s="63">
        <v>400</v>
      </c>
    </row>
    <row r="124" s="9" customFormat="1" ht="159" spans="1:10">
      <c r="A124" s="63">
        <v>120</v>
      </c>
      <c r="B124" s="64" t="s">
        <v>2628</v>
      </c>
      <c r="C124" s="64" t="s">
        <v>2629</v>
      </c>
      <c r="D124" s="64" t="s">
        <v>2630</v>
      </c>
      <c r="E124" s="64"/>
      <c r="F124" s="64" t="s">
        <v>1706</v>
      </c>
      <c r="G124" s="64" t="s">
        <v>2631</v>
      </c>
      <c r="H124" s="64">
        <v>800</v>
      </c>
      <c r="I124" s="64">
        <v>1100</v>
      </c>
      <c r="J124" s="64">
        <v>1100</v>
      </c>
    </row>
    <row r="125" s="9" customFormat="1" ht="176" spans="1:10">
      <c r="A125" s="63">
        <v>121</v>
      </c>
      <c r="B125" s="64" t="s">
        <v>2632</v>
      </c>
      <c r="C125" s="64" t="s">
        <v>2633</v>
      </c>
      <c r="D125" s="64" t="s">
        <v>2634</v>
      </c>
      <c r="E125" s="64"/>
      <c r="F125" s="64" t="s">
        <v>1706</v>
      </c>
      <c r="G125" s="64" t="s">
        <v>2631</v>
      </c>
      <c r="H125" s="64">
        <v>800</v>
      </c>
      <c r="I125" s="64">
        <v>1100</v>
      </c>
      <c r="J125" s="64">
        <v>1100</v>
      </c>
    </row>
    <row r="126" s="9" customFormat="1" ht="141" spans="1:10">
      <c r="A126" s="63">
        <v>122</v>
      </c>
      <c r="B126" s="63" t="s">
        <v>2635</v>
      </c>
      <c r="C126" s="64" t="s">
        <v>2636</v>
      </c>
      <c r="D126" s="63" t="s">
        <v>2637</v>
      </c>
      <c r="E126" s="63"/>
      <c r="F126" s="63" t="s">
        <v>1706</v>
      </c>
      <c r="G126" s="63" t="s">
        <v>2638</v>
      </c>
      <c r="H126" s="63">
        <v>500</v>
      </c>
      <c r="I126" s="63">
        <v>500</v>
      </c>
      <c r="J126" s="63">
        <v>500</v>
      </c>
    </row>
    <row r="127" s="9" customFormat="1" ht="36" spans="1:10">
      <c r="A127" s="63">
        <v>123</v>
      </c>
      <c r="B127" s="63" t="s">
        <v>2639</v>
      </c>
      <c r="C127" s="64" t="s">
        <v>2640</v>
      </c>
      <c r="D127" s="63"/>
      <c r="E127" s="63"/>
      <c r="F127" s="63" t="s">
        <v>2641</v>
      </c>
      <c r="G127" s="63"/>
      <c r="H127" s="63">
        <v>1400</v>
      </c>
      <c r="I127" s="63">
        <v>1400</v>
      </c>
      <c r="J127" s="63">
        <v>1400</v>
      </c>
    </row>
    <row r="128" s="9" customFormat="1" ht="71" spans="1:10">
      <c r="A128" s="63">
        <v>124</v>
      </c>
      <c r="B128" s="63" t="s">
        <v>2642</v>
      </c>
      <c r="C128" s="64" t="s">
        <v>2643</v>
      </c>
      <c r="D128" s="63" t="s">
        <v>2644</v>
      </c>
      <c r="E128" s="63"/>
      <c r="F128" s="63" t="s">
        <v>104</v>
      </c>
      <c r="G128" s="63" t="s">
        <v>2645</v>
      </c>
      <c r="H128" s="63">
        <v>8</v>
      </c>
      <c r="I128" s="63">
        <v>15</v>
      </c>
      <c r="J128" s="63">
        <v>15</v>
      </c>
    </row>
    <row r="129" s="9" customFormat="1" ht="36" spans="1:10">
      <c r="A129" s="63">
        <v>125</v>
      </c>
      <c r="B129" s="63" t="s">
        <v>2646</v>
      </c>
      <c r="C129" s="64" t="s">
        <v>2647</v>
      </c>
      <c r="D129" s="63"/>
      <c r="E129" s="63"/>
      <c r="F129" s="63" t="s">
        <v>923</v>
      </c>
      <c r="G129" s="63"/>
      <c r="H129" s="63">
        <v>2000</v>
      </c>
      <c r="I129" s="63">
        <v>4500</v>
      </c>
      <c r="J129" s="63">
        <v>4500</v>
      </c>
    </row>
    <row r="130" s="9" customFormat="1" ht="36" spans="1:10">
      <c r="A130" s="63">
        <v>126</v>
      </c>
      <c r="B130" s="63" t="s">
        <v>2648</v>
      </c>
      <c r="C130" s="64" t="s">
        <v>2649</v>
      </c>
      <c r="D130" s="63"/>
      <c r="E130" s="63"/>
      <c r="F130" s="63" t="s">
        <v>923</v>
      </c>
      <c r="G130" s="63"/>
      <c r="H130" s="63">
        <v>1200</v>
      </c>
      <c r="I130" s="63">
        <v>3000</v>
      </c>
      <c r="J130" s="63">
        <v>3000</v>
      </c>
    </row>
    <row r="131" s="9" customFormat="1" ht="36" spans="1:10">
      <c r="A131" s="63">
        <v>127</v>
      </c>
      <c r="B131" s="63" t="s">
        <v>2650</v>
      </c>
      <c r="C131" s="64" t="s">
        <v>2651</v>
      </c>
      <c r="D131" s="63"/>
      <c r="E131" s="63"/>
      <c r="F131" s="63" t="s">
        <v>923</v>
      </c>
      <c r="G131" s="63"/>
      <c r="H131" s="63">
        <v>2000</v>
      </c>
      <c r="I131" s="63">
        <v>4500</v>
      </c>
      <c r="J131" s="63">
        <v>4500</v>
      </c>
    </row>
    <row r="132" s="9" customFormat="1" ht="18" spans="1:10">
      <c r="A132" s="63">
        <v>128</v>
      </c>
      <c r="B132" s="63" t="s">
        <v>2652</v>
      </c>
      <c r="C132" s="64" t="s">
        <v>2653</v>
      </c>
      <c r="D132" s="63"/>
      <c r="E132" s="63"/>
      <c r="F132" s="63" t="s">
        <v>923</v>
      </c>
      <c r="G132" s="63"/>
      <c r="H132" s="63">
        <v>500</v>
      </c>
      <c r="I132" s="63">
        <v>1000</v>
      </c>
      <c r="J132" s="63">
        <v>1000</v>
      </c>
    </row>
    <row r="133" s="9" customFormat="1" ht="18" spans="1:10">
      <c r="A133" s="63">
        <v>129</v>
      </c>
      <c r="B133" s="63" t="s">
        <v>2654</v>
      </c>
      <c r="C133" s="64" t="s">
        <v>2655</v>
      </c>
      <c r="D133" s="63"/>
      <c r="E133" s="63"/>
      <c r="F133" s="63" t="s">
        <v>923</v>
      </c>
      <c r="G133" s="63"/>
      <c r="H133" s="63">
        <v>500</v>
      </c>
      <c r="I133" s="63">
        <v>1000</v>
      </c>
      <c r="J133" s="63">
        <v>1000</v>
      </c>
    </row>
    <row r="134" s="9" customFormat="1" ht="36" spans="1:10">
      <c r="A134" s="63">
        <v>130</v>
      </c>
      <c r="B134" s="63" t="s">
        <v>2656</v>
      </c>
      <c r="C134" s="64" t="s">
        <v>2657</v>
      </c>
      <c r="D134" s="63"/>
      <c r="E134" s="63"/>
      <c r="F134" s="63" t="s">
        <v>923</v>
      </c>
      <c r="G134" s="63"/>
      <c r="H134" s="63">
        <v>800</v>
      </c>
      <c r="I134" s="63">
        <v>1500</v>
      </c>
      <c r="J134" s="63">
        <v>1500</v>
      </c>
    </row>
    <row r="135" s="9" customFormat="1" ht="18" spans="1:10">
      <c r="A135" s="63">
        <v>131</v>
      </c>
      <c r="B135" s="63" t="s">
        <v>2658</v>
      </c>
      <c r="C135" s="64" t="s">
        <v>2659</v>
      </c>
      <c r="D135" s="63"/>
      <c r="E135" s="63"/>
      <c r="F135" s="63" t="s">
        <v>923</v>
      </c>
      <c r="G135" s="63"/>
      <c r="H135" s="63">
        <v>500</v>
      </c>
      <c r="I135" s="63">
        <v>1000</v>
      </c>
      <c r="J135" s="63">
        <v>1000</v>
      </c>
    </row>
    <row r="136" s="9" customFormat="1" ht="18" spans="1:10">
      <c r="A136" s="63">
        <v>132</v>
      </c>
      <c r="B136" s="64" t="s">
        <v>2660</v>
      </c>
      <c r="C136" s="64" t="s">
        <v>2661</v>
      </c>
      <c r="D136" s="64"/>
      <c r="E136" s="64"/>
      <c r="F136" s="64" t="s">
        <v>923</v>
      </c>
      <c r="G136" s="64"/>
      <c r="H136" s="64">
        <v>800</v>
      </c>
      <c r="I136" s="64">
        <v>1500</v>
      </c>
      <c r="J136" s="64">
        <v>1500</v>
      </c>
    </row>
    <row r="137" s="9" customFormat="1" ht="18" spans="1:10">
      <c r="A137" s="63">
        <v>133</v>
      </c>
      <c r="B137" s="63" t="s">
        <v>2662</v>
      </c>
      <c r="C137" s="64" t="s">
        <v>2663</v>
      </c>
      <c r="D137" s="63"/>
      <c r="E137" s="63"/>
      <c r="F137" s="63" t="s">
        <v>923</v>
      </c>
      <c r="G137" s="63"/>
      <c r="H137" s="63">
        <v>150</v>
      </c>
      <c r="I137" s="63">
        <v>400</v>
      </c>
      <c r="J137" s="63">
        <v>400</v>
      </c>
    </row>
    <row r="138" s="9" customFormat="1" ht="18" spans="1:10">
      <c r="A138" s="63">
        <v>134</v>
      </c>
      <c r="B138" s="63" t="s">
        <v>2664</v>
      </c>
      <c r="C138" s="64" t="s">
        <v>2665</v>
      </c>
      <c r="D138" s="63"/>
      <c r="E138" s="63"/>
      <c r="F138" s="63" t="s">
        <v>923</v>
      </c>
      <c r="G138" s="63"/>
      <c r="H138" s="63">
        <v>1200</v>
      </c>
      <c r="I138" s="63">
        <v>3000</v>
      </c>
      <c r="J138" s="63">
        <v>3000</v>
      </c>
    </row>
    <row r="139" s="9" customFormat="1" ht="18" spans="1:10">
      <c r="A139" s="63">
        <v>135</v>
      </c>
      <c r="B139" s="63" t="s">
        <v>2666</v>
      </c>
      <c r="C139" s="64" t="s">
        <v>2667</v>
      </c>
      <c r="D139" s="63"/>
      <c r="E139" s="63"/>
      <c r="F139" s="63" t="s">
        <v>923</v>
      </c>
      <c r="G139" s="63"/>
      <c r="H139" s="63">
        <v>1200</v>
      </c>
      <c r="I139" s="63">
        <v>3000</v>
      </c>
      <c r="J139" s="63">
        <v>3000</v>
      </c>
    </row>
    <row r="140" s="9" customFormat="1" ht="18" spans="1:10">
      <c r="A140" s="63">
        <v>136</v>
      </c>
      <c r="B140" s="63" t="s">
        <v>2668</v>
      </c>
      <c r="C140" s="64" t="s">
        <v>2669</v>
      </c>
      <c r="D140" s="63"/>
      <c r="E140" s="63"/>
      <c r="F140" s="63" t="s">
        <v>923</v>
      </c>
      <c r="G140" s="63"/>
      <c r="H140" s="63">
        <v>1200</v>
      </c>
      <c r="I140" s="63">
        <v>3000</v>
      </c>
      <c r="J140" s="63">
        <v>3000</v>
      </c>
    </row>
    <row r="141" s="9" customFormat="1" ht="18" spans="1:10">
      <c r="A141" s="63">
        <v>137</v>
      </c>
      <c r="B141" s="63" t="s">
        <v>2670</v>
      </c>
      <c r="C141" s="64" t="s">
        <v>2671</v>
      </c>
      <c r="D141" s="63"/>
      <c r="E141" s="63"/>
      <c r="F141" s="63" t="s">
        <v>923</v>
      </c>
      <c r="G141" s="63"/>
      <c r="H141" s="63">
        <v>500</v>
      </c>
      <c r="I141" s="63">
        <v>1000</v>
      </c>
      <c r="J141" s="63">
        <v>1000</v>
      </c>
    </row>
    <row r="142" s="9" customFormat="1" ht="18" spans="1:10">
      <c r="A142" s="63">
        <v>138</v>
      </c>
      <c r="B142" s="63" t="s">
        <v>2672</v>
      </c>
      <c r="C142" s="64" t="s">
        <v>2673</v>
      </c>
      <c r="D142" s="63"/>
      <c r="E142" s="63"/>
      <c r="F142" s="63" t="s">
        <v>923</v>
      </c>
      <c r="G142" s="63"/>
      <c r="H142" s="63">
        <v>1200</v>
      </c>
      <c r="I142" s="63">
        <v>3000</v>
      </c>
      <c r="J142" s="63">
        <v>3000</v>
      </c>
    </row>
    <row r="143" s="9" customFormat="1" ht="18" spans="1:10">
      <c r="A143" s="63">
        <v>139</v>
      </c>
      <c r="B143" s="63" t="s">
        <v>2674</v>
      </c>
      <c r="C143" s="64" t="s">
        <v>2675</v>
      </c>
      <c r="D143" s="63"/>
      <c r="E143" s="63"/>
      <c r="F143" s="63" t="s">
        <v>923</v>
      </c>
      <c r="G143" s="63"/>
      <c r="H143" s="63">
        <v>800</v>
      </c>
      <c r="I143" s="63">
        <v>1500</v>
      </c>
      <c r="J143" s="63">
        <v>1500</v>
      </c>
    </row>
    <row r="144" s="9" customFormat="1" ht="36" spans="1:10">
      <c r="A144" s="63">
        <v>140</v>
      </c>
      <c r="B144" s="63" t="s">
        <v>2676</v>
      </c>
      <c r="C144" s="64" t="s">
        <v>2677</v>
      </c>
      <c r="D144" s="63"/>
      <c r="E144" s="63"/>
      <c r="F144" s="63" t="s">
        <v>923</v>
      </c>
      <c r="G144" s="63"/>
      <c r="H144" s="63">
        <v>500</v>
      </c>
      <c r="I144" s="63">
        <v>1000</v>
      </c>
      <c r="J144" s="63">
        <v>1000</v>
      </c>
    </row>
    <row r="145" s="9" customFormat="1" ht="18" spans="1:10">
      <c r="A145" s="63">
        <v>141</v>
      </c>
      <c r="B145" s="63" t="s">
        <v>2678</v>
      </c>
      <c r="C145" s="64" t="s">
        <v>2679</v>
      </c>
      <c r="D145" s="63"/>
      <c r="E145" s="63"/>
      <c r="F145" s="63" t="s">
        <v>923</v>
      </c>
      <c r="G145" s="63"/>
      <c r="H145" s="63">
        <v>1200</v>
      </c>
      <c r="I145" s="63">
        <v>3000</v>
      </c>
      <c r="J145" s="63">
        <v>3000</v>
      </c>
    </row>
    <row r="146" s="9" customFormat="1" ht="18" spans="1:10">
      <c r="A146" s="63">
        <v>142</v>
      </c>
      <c r="B146" s="63" t="s">
        <v>2680</v>
      </c>
      <c r="C146" s="64" t="s">
        <v>2681</v>
      </c>
      <c r="D146" s="63"/>
      <c r="E146" s="63"/>
      <c r="F146" s="63" t="s">
        <v>923</v>
      </c>
      <c r="G146" s="63"/>
      <c r="H146" s="63">
        <v>800</v>
      </c>
      <c r="I146" s="63">
        <v>1500</v>
      </c>
      <c r="J146" s="63">
        <v>1500</v>
      </c>
    </row>
    <row r="147" s="9" customFormat="1" ht="18" spans="1:10">
      <c r="A147" s="63">
        <v>143</v>
      </c>
      <c r="B147" s="63" t="s">
        <v>2682</v>
      </c>
      <c r="C147" s="64" t="s">
        <v>2683</v>
      </c>
      <c r="D147" s="63"/>
      <c r="E147" s="63"/>
      <c r="F147" s="63" t="s">
        <v>923</v>
      </c>
      <c r="G147" s="63"/>
      <c r="H147" s="63">
        <v>300</v>
      </c>
      <c r="I147" s="63">
        <v>800</v>
      </c>
      <c r="J147" s="63">
        <v>800</v>
      </c>
    </row>
    <row r="148" s="9" customFormat="1" ht="18" spans="1:10">
      <c r="A148" s="63">
        <v>144</v>
      </c>
      <c r="B148" s="63" t="s">
        <v>2684</v>
      </c>
      <c r="C148" s="64" t="s">
        <v>2685</v>
      </c>
      <c r="D148" s="63"/>
      <c r="E148" s="63"/>
      <c r="F148" s="63" t="s">
        <v>923</v>
      </c>
      <c r="G148" s="63"/>
      <c r="H148" s="63">
        <v>1200</v>
      </c>
      <c r="I148" s="63">
        <v>3000</v>
      </c>
      <c r="J148" s="63">
        <v>3000</v>
      </c>
    </row>
    <row r="149" s="9" customFormat="1" ht="18" spans="1:10">
      <c r="A149" s="63">
        <v>145</v>
      </c>
      <c r="B149" s="63" t="s">
        <v>2686</v>
      </c>
      <c r="C149" s="64" t="s">
        <v>2687</v>
      </c>
      <c r="D149" s="63"/>
      <c r="E149" s="63"/>
      <c r="F149" s="63" t="s">
        <v>923</v>
      </c>
      <c r="G149" s="63"/>
      <c r="H149" s="63">
        <v>1200</v>
      </c>
      <c r="I149" s="63">
        <v>3000</v>
      </c>
      <c r="J149" s="63">
        <v>3000</v>
      </c>
    </row>
    <row r="150" s="9" customFormat="1" ht="18" spans="1:10">
      <c r="A150" s="63">
        <v>146</v>
      </c>
      <c r="B150" s="63" t="s">
        <v>2688</v>
      </c>
      <c r="C150" s="64" t="s">
        <v>2689</v>
      </c>
      <c r="D150" s="63"/>
      <c r="E150" s="63"/>
      <c r="F150" s="63" t="s">
        <v>923</v>
      </c>
      <c r="G150" s="63"/>
      <c r="H150" s="63">
        <v>200</v>
      </c>
      <c r="I150" s="63">
        <v>600</v>
      </c>
      <c r="J150" s="63">
        <v>600</v>
      </c>
    </row>
    <row r="151" s="9" customFormat="1" ht="18" spans="1:10">
      <c r="A151" s="63">
        <v>147</v>
      </c>
      <c r="B151" s="63" t="s">
        <v>2690</v>
      </c>
      <c r="C151" s="64" t="s">
        <v>2691</v>
      </c>
      <c r="D151" s="63"/>
      <c r="E151" s="63"/>
      <c r="F151" s="63" t="s">
        <v>923</v>
      </c>
      <c r="G151" s="63"/>
      <c r="H151" s="63">
        <v>300</v>
      </c>
      <c r="I151" s="63">
        <v>800</v>
      </c>
      <c r="J151" s="63">
        <v>800</v>
      </c>
    </row>
    <row r="152" s="9" customFormat="1" ht="36" spans="1:10">
      <c r="A152" s="63">
        <v>148</v>
      </c>
      <c r="B152" s="63" t="s">
        <v>2692</v>
      </c>
      <c r="C152" s="64" t="s">
        <v>2693</v>
      </c>
      <c r="D152" s="63"/>
      <c r="E152" s="63"/>
      <c r="F152" s="63" t="s">
        <v>923</v>
      </c>
      <c r="G152" s="63"/>
      <c r="H152" s="63">
        <v>1200</v>
      </c>
      <c r="I152" s="63">
        <v>3000</v>
      </c>
      <c r="J152" s="63">
        <v>3000</v>
      </c>
    </row>
    <row r="153" s="9" customFormat="1" ht="18" spans="1:10">
      <c r="A153" s="63">
        <v>149</v>
      </c>
      <c r="B153" s="63" t="s">
        <v>2694</v>
      </c>
      <c r="C153" s="64" t="s">
        <v>2695</v>
      </c>
      <c r="D153" s="63"/>
      <c r="E153" s="63"/>
      <c r="F153" s="63" t="s">
        <v>923</v>
      </c>
      <c r="G153" s="63"/>
      <c r="H153" s="63">
        <v>1200</v>
      </c>
      <c r="I153" s="63">
        <v>3000</v>
      </c>
      <c r="J153" s="63">
        <v>3000</v>
      </c>
    </row>
    <row r="154" s="9" customFormat="1" ht="18" spans="1:10">
      <c r="A154" s="63">
        <v>150</v>
      </c>
      <c r="B154" s="63" t="s">
        <v>2696</v>
      </c>
      <c r="C154" s="64" t="s">
        <v>2697</v>
      </c>
      <c r="D154" s="63"/>
      <c r="E154" s="63"/>
      <c r="F154" s="63" t="s">
        <v>923</v>
      </c>
      <c r="G154" s="63"/>
      <c r="H154" s="63">
        <v>220</v>
      </c>
      <c r="I154" s="63">
        <v>220</v>
      </c>
      <c r="J154" s="63">
        <v>220</v>
      </c>
    </row>
    <row r="155" s="9" customFormat="1" ht="18" spans="1:10">
      <c r="A155" s="63">
        <v>151</v>
      </c>
      <c r="B155" s="63" t="s">
        <v>2698</v>
      </c>
      <c r="C155" s="64" t="s">
        <v>2699</v>
      </c>
      <c r="D155" s="63"/>
      <c r="E155" s="63"/>
      <c r="F155" s="63" t="s">
        <v>923</v>
      </c>
      <c r="G155" s="63"/>
      <c r="H155" s="63">
        <v>800</v>
      </c>
      <c r="I155" s="63">
        <v>1500</v>
      </c>
      <c r="J155" s="63">
        <v>1500</v>
      </c>
    </row>
    <row r="156" s="9" customFormat="1" ht="18" spans="1:10">
      <c r="A156" s="63">
        <v>152</v>
      </c>
      <c r="B156" s="63" t="s">
        <v>2700</v>
      </c>
      <c r="C156" s="64" t="s">
        <v>2701</v>
      </c>
      <c r="D156" s="63"/>
      <c r="E156" s="63"/>
      <c r="F156" s="63" t="s">
        <v>923</v>
      </c>
      <c r="G156" s="63"/>
      <c r="H156" s="63">
        <v>500</v>
      </c>
      <c r="I156" s="63">
        <v>1000</v>
      </c>
      <c r="J156" s="63">
        <v>1000</v>
      </c>
    </row>
    <row r="157" s="9" customFormat="1" ht="18" spans="1:10">
      <c r="A157" s="63">
        <v>153</v>
      </c>
      <c r="B157" s="63" t="s">
        <v>2702</v>
      </c>
      <c r="C157" s="64" t="s">
        <v>2703</v>
      </c>
      <c r="D157" s="63"/>
      <c r="E157" s="63"/>
      <c r="F157" s="63" t="s">
        <v>923</v>
      </c>
      <c r="G157" s="63"/>
      <c r="H157" s="63">
        <v>100</v>
      </c>
      <c r="I157" s="63">
        <v>200</v>
      </c>
      <c r="J157" s="63">
        <v>200</v>
      </c>
    </row>
    <row r="158" s="9" customFormat="1" ht="36" spans="1:10">
      <c r="A158" s="63">
        <v>154</v>
      </c>
      <c r="B158" s="63" t="s">
        <v>2704</v>
      </c>
      <c r="C158" s="64" t="s">
        <v>2705</v>
      </c>
      <c r="D158" s="63"/>
      <c r="E158" s="63"/>
      <c r="F158" s="63" t="s">
        <v>104</v>
      </c>
      <c r="G158" s="63" t="s">
        <v>2706</v>
      </c>
      <c r="H158" s="63">
        <v>15</v>
      </c>
      <c r="I158" s="63">
        <v>15</v>
      </c>
      <c r="J158" s="63">
        <v>15</v>
      </c>
    </row>
    <row r="159" s="9" customFormat="1" ht="18" spans="1:10">
      <c r="A159" s="63">
        <v>155</v>
      </c>
      <c r="B159" s="63" t="s">
        <v>2707</v>
      </c>
      <c r="C159" s="64" t="s">
        <v>2708</v>
      </c>
      <c r="D159" s="63"/>
      <c r="E159" s="63"/>
      <c r="F159" s="63" t="s">
        <v>923</v>
      </c>
      <c r="G159" s="63"/>
      <c r="H159" s="63">
        <v>50</v>
      </c>
      <c r="I159" s="63">
        <v>50</v>
      </c>
      <c r="J159" s="63">
        <v>50</v>
      </c>
    </row>
    <row r="160" s="9" customFormat="1" ht="18" spans="1:10">
      <c r="A160" s="63">
        <v>156</v>
      </c>
      <c r="B160" s="63" t="s">
        <v>2709</v>
      </c>
      <c r="C160" s="64" t="s">
        <v>2710</v>
      </c>
      <c r="D160" s="63"/>
      <c r="E160" s="63"/>
      <c r="F160" s="63" t="s">
        <v>923</v>
      </c>
      <c r="G160" s="63"/>
      <c r="H160" s="63">
        <v>280</v>
      </c>
      <c r="I160" s="63">
        <v>280</v>
      </c>
      <c r="J160" s="63">
        <v>280</v>
      </c>
    </row>
    <row r="161" s="9" customFormat="1" ht="18" spans="1:10">
      <c r="A161" s="63">
        <v>157</v>
      </c>
      <c r="B161" s="63" t="s">
        <v>2711</v>
      </c>
      <c r="C161" s="64" t="s">
        <v>2712</v>
      </c>
      <c r="D161" s="63"/>
      <c r="E161" s="63"/>
      <c r="F161" s="63" t="s">
        <v>923</v>
      </c>
      <c r="G161" s="63"/>
      <c r="H161" s="63">
        <v>500</v>
      </c>
      <c r="I161" s="63">
        <v>1000</v>
      </c>
      <c r="J161" s="63">
        <v>1000</v>
      </c>
    </row>
    <row r="162" s="9" customFormat="1" ht="18" spans="1:10">
      <c r="A162" s="63">
        <v>158</v>
      </c>
      <c r="B162" s="63" t="s">
        <v>2713</v>
      </c>
      <c r="C162" s="64" t="s">
        <v>2714</v>
      </c>
      <c r="D162" s="63"/>
      <c r="E162" s="63"/>
      <c r="F162" s="63" t="s">
        <v>923</v>
      </c>
      <c r="G162" s="63"/>
      <c r="H162" s="63">
        <v>500</v>
      </c>
      <c r="I162" s="63">
        <v>1000</v>
      </c>
      <c r="J162" s="63">
        <v>1000</v>
      </c>
    </row>
    <row r="163" s="9" customFormat="1" ht="36" spans="1:10">
      <c r="A163" s="63">
        <v>159</v>
      </c>
      <c r="B163" s="63" t="s">
        <v>2715</v>
      </c>
      <c r="C163" s="64" t="s">
        <v>2716</v>
      </c>
      <c r="D163" s="63"/>
      <c r="E163" s="63"/>
      <c r="F163" s="63" t="s">
        <v>923</v>
      </c>
      <c r="G163" s="63"/>
      <c r="H163" s="63">
        <v>800</v>
      </c>
      <c r="I163" s="63">
        <v>1500</v>
      </c>
      <c r="J163" s="63">
        <v>1500</v>
      </c>
    </row>
    <row r="164" s="9" customFormat="1" ht="36" spans="1:10">
      <c r="A164" s="63">
        <v>160</v>
      </c>
      <c r="B164" s="63" t="s">
        <v>2717</v>
      </c>
      <c r="C164" s="64" t="s">
        <v>2718</v>
      </c>
      <c r="D164" s="63"/>
      <c r="E164" s="63"/>
      <c r="F164" s="63" t="s">
        <v>923</v>
      </c>
      <c r="G164" s="63"/>
      <c r="H164" s="63">
        <v>1200</v>
      </c>
      <c r="I164" s="63">
        <v>3000</v>
      </c>
      <c r="J164" s="63">
        <v>3000</v>
      </c>
    </row>
    <row r="165" s="9" customFormat="1" ht="335" spans="1:10">
      <c r="A165" s="63">
        <v>161</v>
      </c>
      <c r="B165" s="63" t="s">
        <v>2719</v>
      </c>
      <c r="C165" s="64" t="s">
        <v>2720</v>
      </c>
      <c r="D165" s="63" t="s">
        <v>2721</v>
      </c>
      <c r="E165" s="63" t="s">
        <v>2579</v>
      </c>
      <c r="F165" s="63" t="s">
        <v>104</v>
      </c>
      <c r="G165" s="63"/>
      <c r="H165" s="63">
        <v>1200</v>
      </c>
      <c r="I165" s="63">
        <v>3000</v>
      </c>
      <c r="J165" s="63">
        <v>3000</v>
      </c>
    </row>
    <row r="166" s="9" customFormat="1" ht="36" spans="1:10">
      <c r="A166" s="63">
        <v>162</v>
      </c>
      <c r="B166" s="63" t="s">
        <v>2722</v>
      </c>
      <c r="C166" s="64" t="s">
        <v>2723</v>
      </c>
      <c r="D166" s="63"/>
      <c r="E166" s="63"/>
      <c r="F166" s="63" t="s">
        <v>923</v>
      </c>
      <c r="G166" s="63"/>
      <c r="H166" s="63">
        <v>800</v>
      </c>
      <c r="I166" s="63">
        <v>1500</v>
      </c>
      <c r="J166" s="63">
        <v>1500</v>
      </c>
    </row>
    <row r="167" s="9" customFormat="1" ht="18" spans="1:10">
      <c r="A167" s="63">
        <v>163</v>
      </c>
      <c r="B167" s="64" t="s">
        <v>2724</v>
      </c>
      <c r="C167" s="64" t="s">
        <v>2725</v>
      </c>
      <c r="D167" s="64"/>
      <c r="E167" s="64"/>
      <c r="F167" s="64" t="s">
        <v>923</v>
      </c>
      <c r="G167" s="64"/>
      <c r="H167" s="64">
        <v>150</v>
      </c>
      <c r="I167" s="64">
        <v>400</v>
      </c>
      <c r="J167" s="64">
        <v>400</v>
      </c>
    </row>
    <row r="168" s="9" customFormat="1" ht="18" spans="1:10">
      <c r="A168" s="63">
        <v>164</v>
      </c>
      <c r="B168" s="63" t="s">
        <v>2726</v>
      </c>
      <c r="C168" s="64" t="s">
        <v>2727</v>
      </c>
      <c r="D168" s="63"/>
      <c r="E168" s="63"/>
      <c r="F168" s="63" t="s">
        <v>923</v>
      </c>
      <c r="G168" s="63"/>
      <c r="H168" s="63">
        <v>300</v>
      </c>
      <c r="I168" s="63">
        <v>800</v>
      </c>
      <c r="J168" s="63">
        <v>800</v>
      </c>
    </row>
    <row r="169" s="9" customFormat="1" ht="18" spans="1:10">
      <c r="A169" s="63">
        <v>165</v>
      </c>
      <c r="B169" s="63" t="s">
        <v>2728</v>
      </c>
      <c r="C169" s="64" t="s">
        <v>2729</v>
      </c>
      <c r="D169" s="63"/>
      <c r="E169" s="63"/>
      <c r="F169" s="63" t="s">
        <v>923</v>
      </c>
      <c r="G169" s="63"/>
      <c r="H169" s="63">
        <v>300</v>
      </c>
      <c r="I169" s="63">
        <v>800</v>
      </c>
      <c r="J169" s="63">
        <v>800</v>
      </c>
    </row>
    <row r="170" s="9" customFormat="1" ht="18" spans="1:10">
      <c r="A170" s="63">
        <v>166</v>
      </c>
      <c r="B170" s="63" t="s">
        <v>2730</v>
      </c>
      <c r="C170" s="64" t="s">
        <v>2731</v>
      </c>
      <c r="D170" s="63"/>
      <c r="E170" s="63"/>
      <c r="F170" s="63" t="s">
        <v>923</v>
      </c>
      <c r="G170" s="63"/>
      <c r="H170" s="63">
        <v>800</v>
      </c>
      <c r="I170" s="63">
        <v>1500</v>
      </c>
      <c r="J170" s="63">
        <v>1500</v>
      </c>
    </row>
    <row r="171" s="9" customFormat="1" ht="18" spans="1:10">
      <c r="A171" s="63">
        <v>167</v>
      </c>
      <c r="B171" s="63" t="s">
        <v>2732</v>
      </c>
      <c r="C171" s="64" t="s">
        <v>2733</v>
      </c>
      <c r="D171" s="63"/>
      <c r="E171" s="63"/>
      <c r="F171" s="63" t="s">
        <v>923</v>
      </c>
      <c r="G171" s="63"/>
      <c r="H171" s="63">
        <v>800</v>
      </c>
      <c r="I171" s="63">
        <v>1500</v>
      </c>
      <c r="J171" s="63">
        <v>1500</v>
      </c>
    </row>
    <row r="172" s="9" customFormat="1" ht="18" spans="1:10">
      <c r="A172" s="63">
        <v>168</v>
      </c>
      <c r="B172" s="63" t="s">
        <v>2734</v>
      </c>
      <c r="C172" s="64" t="s">
        <v>2735</v>
      </c>
      <c r="D172" s="63"/>
      <c r="E172" s="63"/>
      <c r="F172" s="63" t="s">
        <v>923</v>
      </c>
      <c r="G172" s="63"/>
      <c r="H172" s="63">
        <v>200</v>
      </c>
      <c r="I172" s="63">
        <v>600</v>
      </c>
      <c r="J172" s="63">
        <v>600</v>
      </c>
    </row>
    <row r="173" s="9" customFormat="1" ht="36" spans="1:10">
      <c r="A173" s="63">
        <v>169</v>
      </c>
      <c r="B173" s="63" t="s">
        <v>2736</v>
      </c>
      <c r="C173" s="64" t="s">
        <v>2737</v>
      </c>
      <c r="D173" s="63"/>
      <c r="E173" s="63"/>
      <c r="F173" s="63" t="s">
        <v>923</v>
      </c>
      <c r="G173" s="63"/>
      <c r="H173" s="63">
        <v>500</v>
      </c>
      <c r="I173" s="63">
        <v>1000</v>
      </c>
      <c r="J173" s="63">
        <v>1000</v>
      </c>
    </row>
    <row r="174" s="9" customFormat="1" ht="18" spans="1:10">
      <c r="A174" s="63">
        <v>170</v>
      </c>
      <c r="B174" s="63" t="s">
        <v>2738</v>
      </c>
      <c r="C174" s="64" t="s">
        <v>2739</v>
      </c>
      <c r="D174" s="63"/>
      <c r="E174" s="63"/>
      <c r="F174" s="63" t="s">
        <v>923</v>
      </c>
      <c r="G174" s="63"/>
      <c r="H174" s="63">
        <v>500</v>
      </c>
      <c r="I174" s="63">
        <v>1000</v>
      </c>
      <c r="J174" s="63">
        <v>1000</v>
      </c>
    </row>
    <row r="175" s="9" customFormat="1" ht="18" spans="1:10">
      <c r="A175" s="63">
        <v>171</v>
      </c>
      <c r="B175" s="63" t="s">
        <v>2740</v>
      </c>
      <c r="C175" s="64" t="s">
        <v>2741</v>
      </c>
      <c r="D175" s="63"/>
      <c r="E175" s="63"/>
      <c r="F175" s="63" t="s">
        <v>923</v>
      </c>
      <c r="G175" s="63"/>
      <c r="H175" s="63">
        <v>1200</v>
      </c>
      <c r="I175" s="63">
        <v>3000</v>
      </c>
      <c r="J175" s="63">
        <v>3000</v>
      </c>
    </row>
    <row r="176" s="9" customFormat="1" ht="124" spans="1:10">
      <c r="A176" s="63">
        <v>172</v>
      </c>
      <c r="B176" s="63" t="s">
        <v>2742</v>
      </c>
      <c r="C176" s="64" t="s">
        <v>2743</v>
      </c>
      <c r="D176" s="63" t="s">
        <v>2744</v>
      </c>
      <c r="E176" s="63"/>
      <c r="F176" s="63" t="s">
        <v>498</v>
      </c>
      <c r="G176" s="63"/>
      <c r="H176" s="63">
        <v>2000</v>
      </c>
      <c r="I176" s="63">
        <v>4500</v>
      </c>
      <c r="J176" s="63">
        <v>4500</v>
      </c>
    </row>
    <row r="177" s="9" customFormat="1" ht="18" spans="1:10">
      <c r="A177" s="63">
        <v>173</v>
      </c>
      <c r="B177" s="63" t="s">
        <v>2745</v>
      </c>
      <c r="C177" s="64" t="s">
        <v>2746</v>
      </c>
      <c r="D177" s="63"/>
      <c r="E177" s="63"/>
      <c r="F177" s="63" t="s">
        <v>923</v>
      </c>
      <c r="G177" s="63"/>
      <c r="H177" s="63">
        <v>1200</v>
      </c>
      <c r="I177" s="63">
        <v>3000</v>
      </c>
      <c r="J177" s="63">
        <v>3000</v>
      </c>
    </row>
    <row r="178" s="9" customFormat="1" ht="36" spans="1:10">
      <c r="A178" s="63">
        <v>174</v>
      </c>
      <c r="B178" s="63" t="s">
        <v>2747</v>
      </c>
      <c r="C178" s="64" t="s">
        <v>2748</v>
      </c>
      <c r="D178" s="63"/>
      <c r="E178" s="63"/>
      <c r="F178" s="63" t="s">
        <v>923</v>
      </c>
      <c r="G178" s="63"/>
      <c r="H178" s="63">
        <v>500</v>
      </c>
      <c r="I178" s="63">
        <v>1000</v>
      </c>
      <c r="J178" s="63">
        <v>1000</v>
      </c>
    </row>
    <row r="179" s="9" customFormat="1" ht="18" spans="1:10">
      <c r="A179" s="63">
        <v>175</v>
      </c>
      <c r="B179" s="63" t="s">
        <v>2749</v>
      </c>
      <c r="C179" s="64" t="s">
        <v>2750</v>
      </c>
      <c r="D179" s="63"/>
      <c r="E179" s="63"/>
      <c r="F179" s="63" t="s">
        <v>923</v>
      </c>
      <c r="G179" s="63"/>
      <c r="H179" s="63">
        <v>500</v>
      </c>
      <c r="I179" s="63">
        <v>1000</v>
      </c>
      <c r="J179" s="63">
        <v>1000</v>
      </c>
    </row>
    <row r="180" s="9" customFormat="1" ht="18" spans="1:10">
      <c r="A180" s="63">
        <v>176</v>
      </c>
      <c r="B180" s="63" t="s">
        <v>2751</v>
      </c>
      <c r="C180" s="64" t="s">
        <v>2752</v>
      </c>
      <c r="D180" s="63"/>
      <c r="E180" s="63"/>
      <c r="F180" s="63" t="s">
        <v>923</v>
      </c>
      <c r="G180" s="63"/>
      <c r="H180" s="63">
        <v>1200</v>
      </c>
      <c r="I180" s="63">
        <v>3000</v>
      </c>
      <c r="J180" s="63">
        <v>3000</v>
      </c>
    </row>
    <row r="181" s="9" customFormat="1" ht="18" spans="1:10">
      <c r="A181" s="63">
        <v>177</v>
      </c>
      <c r="B181" s="63" t="s">
        <v>2753</v>
      </c>
      <c r="C181" s="64" t="s">
        <v>2754</v>
      </c>
      <c r="D181" s="63"/>
      <c r="E181" s="63"/>
      <c r="F181" s="63" t="s">
        <v>923</v>
      </c>
      <c r="G181" s="63"/>
      <c r="H181" s="63">
        <v>1200</v>
      </c>
      <c r="I181" s="63">
        <v>3000</v>
      </c>
      <c r="J181" s="63">
        <v>3000</v>
      </c>
    </row>
    <row r="182" s="9" customFormat="1" ht="18" spans="1:10">
      <c r="A182" s="63">
        <v>178</v>
      </c>
      <c r="B182" s="63" t="s">
        <v>2755</v>
      </c>
      <c r="C182" s="64" t="s">
        <v>2756</v>
      </c>
      <c r="D182" s="63"/>
      <c r="E182" s="63"/>
      <c r="F182" s="63" t="s">
        <v>923</v>
      </c>
      <c r="G182" s="63"/>
      <c r="H182" s="63">
        <v>2000</v>
      </c>
      <c r="I182" s="63">
        <v>4500</v>
      </c>
      <c r="J182" s="63">
        <v>4500</v>
      </c>
    </row>
    <row r="183" s="9" customFormat="1" ht="18" spans="1:10">
      <c r="A183" s="63">
        <v>179</v>
      </c>
      <c r="B183" s="63" t="s">
        <v>2757</v>
      </c>
      <c r="C183" s="64" t="s">
        <v>2758</v>
      </c>
      <c r="D183" s="63"/>
      <c r="E183" s="63"/>
      <c r="F183" s="63" t="s">
        <v>923</v>
      </c>
      <c r="G183" s="63"/>
      <c r="H183" s="63">
        <v>500</v>
      </c>
      <c r="I183" s="63">
        <v>1000</v>
      </c>
      <c r="J183" s="63">
        <v>1000</v>
      </c>
    </row>
    <row r="184" s="9" customFormat="1" ht="18" spans="1:10">
      <c r="A184" s="63">
        <v>180</v>
      </c>
      <c r="B184" s="64" t="s">
        <v>2759</v>
      </c>
      <c r="C184" s="64" t="s">
        <v>2760</v>
      </c>
      <c r="D184" s="64"/>
      <c r="E184" s="64"/>
      <c r="F184" s="64" t="s">
        <v>104</v>
      </c>
      <c r="G184" s="64"/>
      <c r="H184" s="64">
        <v>25</v>
      </c>
      <c r="I184" s="64">
        <v>25</v>
      </c>
      <c r="J184" s="64">
        <v>25</v>
      </c>
    </row>
    <row r="185" s="9" customFormat="1" ht="88" spans="1:10">
      <c r="A185" s="63">
        <v>181</v>
      </c>
      <c r="B185" s="63" t="s">
        <v>2761</v>
      </c>
      <c r="C185" s="64" t="s">
        <v>2762</v>
      </c>
      <c r="D185" s="63"/>
      <c r="E185" s="63"/>
      <c r="F185" s="63" t="s">
        <v>923</v>
      </c>
      <c r="G185" s="63" t="s">
        <v>2763</v>
      </c>
      <c r="H185" s="63">
        <v>3000</v>
      </c>
      <c r="I185" s="63">
        <v>3000</v>
      </c>
      <c r="J185" s="63">
        <v>3000</v>
      </c>
    </row>
    <row r="186" s="9" customFormat="1" ht="18" spans="1:10">
      <c r="A186" s="63">
        <v>182</v>
      </c>
      <c r="B186" s="63" t="s">
        <v>2764</v>
      </c>
      <c r="C186" s="64" t="s">
        <v>2765</v>
      </c>
      <c r="D186" s="63"/>
      <c r="E186" s="63"/>
      <c r="F186" s="63" t="s">
        <v>923</v>
      </c>
      <c r="G186" s="63"/>
      <c r="H186" s="63">
        <v>1200</v>
      </c>
      <c r="I186" s="63">
        <v>3000</v>
      </c>
      <c r="J186" s="63">
        <v>3000</v>
      </c>
    </row>
    <row r="187" s="9" customFormat="1" ht="18" spans="1:10">
      <c r="A187" s="63">
        <v>183</v>
      </c>
      <c r="B187" s="63" t="s">
        <v>2766</v>
      </c>
      <c r="C187" s="64" t="s">
        <v>2767</v>
      </c>
      <c r="D187" s="63"/>
      <c r="E187" s="63"/>
      <c r="F187" s="63" t="s">
        <v>923</v>
      </c>
      <c r="G187" s="63"/>
      <c r="H187" s="63">
        <v>500</v>
      </c>
      <c r="I187" s="63">
        <v>1000</v>
      </c>
      <c r="J187" s="63">
        <v>1000</v>
      </c>
    </row>
    <row r="188" s="9" customFormat="1" ht="18" spans="1:10">
      <c r="A188" s="63">
        <v>184</v>
      </c>
      <c r="B188" s="63" t="s">
        <v>2768</v>
      </c>
      <c r="C188" s="64" t="s">
        <v>2769</v>
      </c>
      <c r="D188" s="63"/>
      <c r="E188" s="63"/>
      <c r="F188" s="63" t="s">
        <v>2376</v>
      </c>
      <c r="G188" s="63"/>
      <c r="H188" s="63">
        <v>80</v>
      </c>
      <c r="I188" s="63">
        <v>80</v>
      </c>
      <c r="J188" s="63">
        <v>80</v>
      </c>
    </row>
    <row r="189" s="9" customFormat="1" ht="18" spans="1:10">
      <c r="A189" s="63">
        <v>185</v>
      </c>
      <c r="B189" s="63" t="s">
        <v>2770</v>
      </c>
      <c r="C189" s="64" t="s">
        <v>2771</v>
      </c>
      <c r="D189" s="63"/>
      <c r="E189" s="63"/>
      <c r="F189" s="63" t="s">
        <v>2376</v>
      </c>
      <c r="G189" s="63"/>
      <c r="H189" s="63">
        <v>80</v>
      </c>
      <c r="I189" s="63">
        <v>80</v>
      </c>
      <c r="J189" s="63">
        <v>80</v>
      </c>
    </row>
    <row r="190" s="9" customFormat="1" ht="18" spans="1:10">
      <c r="A190" s="63">
        <v>186</v>
      </c>
      <c r="B190" s="63" t="s">
        <v>2772</v>
      </c>
      <c r="C190" s="64" t="s">
        <v>2773</v>
      </c>
      <c r="D190" s="63"/>
      <c r="E190" s="63"/>
      <c r="F190" s="63" t="s">
        <v>2376</v>
      </c>
      <c r="G190" s="63"/>
      <c r="H190" s="63">
        <v>80</v>
      </c>
      <c r="I190" s="63">
        <v>80</v>
      </c>
      <c r="J190" s="63">
        <v>80</v>
      </c>
    </row>
    <row r="191" s="9" customFormat="1" ht="18" spans="1:10">
      <c r="A191" s="63">
        <v>187</v>
      </c>
      <c r="B191" s="63" t="s">
        <v>2774</v>
      </c>
      <c r="C191" s="64" t="s">
        <v>2775</v>
      </c>
      <c r="D191" s="63"/>
      <c r="E191" s="63"/>
      <c r="F191" s="63" t="s">
        <v>923</v>
      </c>
      <c r="G191" s="63"/>
      <c r="H191" s="63">
        <v>500</v>
      </c>
      <c r="I191" s="63">
        <v>1000</v>
      </c>
      <c r="J191" s="63">
        <v>1000</v>
      </c>
    </row>
    <row r="192" s="9" customFormat="1" ht="18" spans="1:10">
      <c r="A192" s="63">
        <v>188</v>
      </c>
      <c r="B192" s="63" t="s">
        <v>2776</v>
      </c>
      <c r="C192" s="64" t="s">
        <v>2777</v>
      </c>
      <c r="D192" s="63"/>
      <c r="E192" s="63"/>
      <c r="F192" s="63" t="s">
        <v>923</v>
      </c>
      <c r="G192" s="63"/>
      <c r="H192" s="63">
        <v>500</v>
      </c>
      <c r="I192" s="63">
        <v>1000</v>
      </c>
      <c r="J192" s="63">
        <v>1000</v>
      </c>
    </row>
    <row r="193" s="9" customFormat="1" ht="18" spans="1:10">
      <c r="A193" s="63">
        <v>189</v>
      </c>
      <c r="B193" s="63" t="s">
        <v>2778</v>
      </c>
      <c r="C193" s="64" t="s">
        <v>2779</v>
      </c>
      <c r="D193" s="63"/>
      <c r="E193" s="63"/>
      <c r="F193" s="63" t="s">
        <v>923</v>
      </c>
      <c r="G193" s="63"/>
      <c r="H193" s="63">
        <v>500</v>
      </c>
      <c r="I193" s="63">
        <v>1000</v>
      </c>
      <c r="J193" s="63">
        <v>1000</v>
      </c>
    </row>
    <row r="194" s="9" customFormat="1" ht="18" spans="1:10">
      <c r="A194" s="63">
        <v>190</v>
      </c>
      <c r="B194" s="63" t="s">
        <v>2780</v>
      </c>
      <c r="C194" s="64" t="s">
        <v>2781</v>
      </c>
      <c r="D194" s="63"/>
      <c r="E194" s="63"/>
      <c r="F194" s="63" t="s">
        <v>923</v>
      </c>
      <c r="G194" s="63"/>
      <c r="H194" s="63">
        <v>500</v>
      </c>
      <c r="I194" s="63">
        <v>1000</v>
      </c>
      <c r="J194" s="63">
        <v>1000</v>
      </c>
    </row>
    <row r="195" s="9" customFormat="1" ht="18" spans="1:10">
      <c r="A195" s="63">
        <v>191</v>
      </c>
      <c r="B195" s="63" t="s">
        <v>2782</v>
      </c>
      <c r="C195" s="64" t="s">
        <v>2783</v>
      </c>
      <c r="D195" s="63"/>
      <c r="E195" s="63"/>
      <c r="F195" s="63" t="s">
        <v>923</v>
      </c>
      <c r="G195" s="63"/>
      <c r="H195" s="63">
        <v>1200</v>
      </c>
      <c r="I195" s="63">
        <v>3000</v>
      </c>
      <c r="J195" s="63">
        <v>3000</v>
      </c>
    </row>
    <row r="196" s="9" customFormat="1" ht="18" spans="1:10">
      <c r="A196" s="63">
        <v>192</v>
      </c>
      <c r="B196" s="63" t="s">
        <v>2784</v>
      </c>
      <c r="C196" s="64" t="s">
        <v>2785</v>
      </c>
      <c r="D196" s="63"/>
      <c r="E196" s="63"/>
      <c r="F196" s="63" t="s">
        <v>923</v>
      </c>
      <c r="G196" s="63" t="s">
        <v>2786</v>
      </c>
      <c r="H196" s="63">
        <v>220</v>
      </c>
      <c r="I196" s="63">
        <v>220</v>
      </c>
      <c r="J196" s="63">
        <v>220</v>
      </c>
    </row>
    <row r="197" s="9" customFormat="1" ht="18" spans="1:10">
      <c r="A197" s="63">
        <v>193</v>
      </c>
      <c r="B197" s="63" t="s">
        <v>2787</v>
      </c>
      <c r="C197" s="64" t="s">
        <v>2788</v>
      </c>
      <c r="D197" s="63"/>
      <c r="E197" s="63"/>
      <c r="F197" s="63" t="s">
        <v>923</v>
      </c>
      <c r="G197" s="63"/>
      <c r="H197" s="63">
        <v>300</v>
      </c>
      <c r="I197" s="63">
        <v>800</v>
      </c>
      <c r="J197" s="63">
        <v>800</v>
      </c>
    </row>
    <row r="198" s="9" customFormat="1" ht="18" spans="1:10">
      <c r="A198" s="63">
        <v>194</v>
      </c>
      <c r="B198" s="63" t="s">
        <v>2789</v>
      </c>
      <c r="C198" s="64" t="s">
        <v>2790</v>
      </c>
      <c r="D198" s="63"/>
      <c r="E198" s="63"/>
      <c r="F198" s="63" t="s">
        <v>104</v>
      </c>
      <c r="G198" s="63"/>
      <c r="H198" s="63">
        <v>15</v>
      </c>
      <c r="I198" s="63">
        <v>15</v>
      </c>
      <c r="J198" s="63">
        <v>15</v>
      </c>
    </row>
    <row r="199" s="9" customFormat="1" ht="18" spans="1:10">
      <c r="A199" s="63">
        <v>195</v>
      </c>
      <c r="B199" s="63" t="s">
        <v>2791</v>
      </c>
      <c r="C199" s="64" t="s">
        <v>2792</v>
      </c>
      <c r="D199" s="63"/>
      <c r="E199" s="63"/>
      <c r="F199" s="63" t="s">
        <v>104</v>
      </c>
      <c r="G199" s="63"/>
      <c r="H199" s="63">
        <v>15</v>
      </c>
      <c r="I199" s="63">
        <v>15</v>
      </c>
      <c r="J199" s="63">
        <v>15</v>
      </c>
    </row>
    <row r="200" s="9" customFormat="1" ht="36" spans="1:10">
      <c r="A200" s="63">
        <v>196</v>
      </c>
      <c r="B200" s="63" t="s">
        <v>2793</v>
      </c>
      <c r="C200" s="64" t="s">
        <v>2794</v>
      </c>
      <c r="D200" s="63"/>
      <c r="E200" s="63"/>
      <c r="F200" s="63" t="s">
        <v>923</v>
      </c>
      <c r="G200" s="63"/>
      <c r="H200" s="63">
        <v>800</v>
      </c>
      <c r="I200" s="63">
        <v>1500</v>
      </c>
      <c r="J200" s="63">
        <v>1500</v>
      </c>
    </row>
    <row r="201" s="9" customFormat="1" ht="18" spans="1:10">
      <c r="A201" s="63">
        <v>197</v>
      </c>
      <c r="B201" s="63" t="s">
        <v>2795</v>
      </c>
      <c r="C201" s="64" t="s">
        <v>2796</v>
      </c>
      <c r="D201" s="63"/>
      <c r="E201" s="63"/>
      <c r="F201" s="63" t="s">
        <v>923</v>
      </c>
      <c r="G201" s="63"/>
      <c r="H201" s="63">
        <v>1200</v>
      </c>
      <c r="I201" s="63">
        <v>3000</v>
      </c>
      <c r="J201" s="63">
        <v>3000</v>
      </c>
    </row>
    <row r="202" s="9" customFormat="1" ht="36" spans="1:10">
      <c r="A202" s="63">
        <v>198</v>
      </c>
      <c r="B202" s="63" t="s">
        <v>2797</v>
      </c>
      <c r="C202" s="64" t="s">
        <v>2798</v>
      </c>
      <c r="D202" s="63"/>
      <c r="E202" s="63"/>
      <c r="F202" s="63" t="s">
        <v>923</v>
      </c>
      <c r="G202" s="63"/>
      <c r="H202" s="63">
        <v>1200</v>
      </c>
      <c r="I202" s="63">
        <v>3000</v>
      </c>
      <c r="J202" s="63">
        <v>3000</v>
      </c>
    </row>
    <row r="203" s="9" customFormat="1" ht="18" spans="1:10">
      <c r="A203" s="63">
        <v>199</v>
      </c>
      <c r="B203" s="63" t="s">
        <v>2799</v>
      </c>
      <c r="C203" s="64" t="s">
        <v>2800</v>
      </c>
      <c r="D203" s="63"/>
      <c r="E203" s="63"/>
      <c r="F203" s="63" t="s">
        <v>923</v>
      </c>
      <c r="G203" s="63"/>
      <c r="H203" s="63">
        <v>100</v>
      </c>
      <c r="I203" s="63">
        <v>200</v>
      </c>
      <c r="J203" s="63">
        <v>200</v>
      </c>
    </row>
    <row r="204" s="9" customFormat="1" ht="53" spans="1:10">
      <c r="A204" s="63">
        <v>200</v>
      </c>
      <c r="B204" s="63" t="s">
        <v>2801</v>
      </c>
      <c r="C204" s="64" t="s">
        <v>2802</v>
      </c>
      <c r="D204" s="63"/>
      <c r="E204" s="63"/>
      <c r="F204" s="63" t="s">
        <v>923</v>
      </c>
      <c r="G204" s="63"/>
      <c r="H204" s="63">
        <v>1200</v>
      </c>
      <c r="I204" s="63">
        <v>3000</v>
      </c>
      <c r="J204" s="63">
        <v>3000</v>
      </c>
    </row>
    <row r="205" s="9" customFormat="1" ht="18" spans="1:10">
      <c r="A205" s="63">
        <v>201</v>
      </c>
      <c r="B205" s="63" t="s">
        <v>2803</v>
      </c>
      <c r="C205" s="64" t="s">
        <v>2804</v>
      </c>
      <c r="D205" s="63"/>
      <c r="E205" s="63"/>
      <c r="F205" s="63" t="s">
        <v>923</v>
      </c>
      <c r="G205" s="63"/>
      <c r="H205" s="63">
        <v>1200</v>
      </c>
      <c r="I205" s="63">
        <v>3000</v>
      </c>
      <c r="J205" s="63">
        <v>3000</v>
      </c>
    </row>
    <row r="206" s="9" customFormat="1" ht="247" spans="1:10">
      <c r="A206" s="63">
        <v>202</v>
      </c>
      <c r="B206" s="63" t="s">
        <v>2805</v>
      </c>
      <c r="C206" s="64" t="s">
        <v>2806</v>
      </c>
      <c r="D206" s="63" t="s">
        <v>2807</v>
      </c>
      <c r="E206" s="63"/>
      <c r="F206" s="63" t="s">
        <v>923</v>
      </c>
      <c r="G206" s="63"/>
      <c r="H206" s="63">
        <v>1200</v>
      </c>
      <c r="I206" s="63">
        <v>3000</v>
      </c>
      <c r="J206" s="63">
        <v>3000</v>
      </c>
    </row>
    <row r="207" s="9" customFormat="1" ht="18" spans="1:10">
      <c r="A207" s="63">
        <v>203</v>
      </c>
      <c r="B207" s="63" t="s">
        <v>2808</v>
      </c>
      <c r="C207" s="64" t="s">
        <v>2809</v>
      </c>
      <c r="D207" s="63"/>
      <c r="E207" s="63"/>
      <c r="F207" s="63" t="s">
        <v>923</v>
      </c>
      <c r="G207" s="63"/>
      <c r="H207" s="63">
        <v>100</v>
      </c>
      <c r="I207" s="63">
        <v>200</v>
      </c>
      <c r="J207" s="63">
        <v>200</v>
      </c>
    </row>
    <row r="208" s="9" customFormat="1" ht="18" spans="1:10">
      <c r="A208" s="63">
        <v>204</v>
      </c>
      <c r="B208" s="63" t="s">
        <v>2810</v>
      </c>
      <c r="C208" s="64" t="s">
        <v>2811</v>
      </c>
      <c r="D208" s="63"/>
      <c r="E208" s="63"/>
      <c r="F208" s="63" t="s">
        <v>923</v>
      </c>
      <c r="G208" s="63"/>
      <c r="H208" s="63">
        <v>500</v>
      </c>
      <c r="I208" s="63">
        <v>1000</v>
      </c>
      <c r="J208" s="63">
        <v>1000</v>
      </c>
    </row>
    <row r="209" s="9" customFormat="1" ht="18" spans="1:10">
      <c r="A209" s="63">
        <v>205</v>
      </c>
      <c r="B209" s="63" t="s">
        <v>2812</v>
      </c>
      <c r="C209" s="64" t="s">
        <v>2813</v>
      </c>
      <c r="D209" s="63"/>
      <c r="E209" s="63"/>
      <c r="F209" s="63" t="s">
        <v>923</v>
      </c>
      <c r="G209" s="63"/>
      <c r="H209" s="63">
        <v>300</v>
      </c>
      <c r="I209" s="63">
        <v>800</v>
      </c>
      <c r="J209" s="63">
        <v>800</v>
      </c>
    </row>
    <row r="210" s="9" customFormat="1" ht="18" spans="1:10">
      <c r="A210" s="63">
        <v>206</v>
      </c>
      <c r="B210" s="63" t="s">
        <v>2814</v>
      </c>
      <c r="C210" s="64" t="s">
        <v>2815</v>
      </c>
      <c r="D210" s="63"/>
      <c r="E210" s="63"/>
      <c r="F210" s="63" t="s">
        <v>923</v>
      </c>
      <c r="G210" s="63"/>
      <c r="H210" s="63">
        <v>300</v>
      </c>
      <c r="I210" s="63">
        <v>800</v>
      </c>
      <c r="J210" s="63">
        <v>800</v>
      </c>
    </row>
    <row r="211" s="9" customFormat="1" ht="53" spans="1:10">
      <c r="A211" s="63">
        <v>207</v>
      </c>
      <c r="B211" s="63" t="s">
        <v>2816</v>
      </c>
      <c r="C211" s="66" t="s">
        <v>2817</v>
      </c>
      <c r="D211" s="63" t="s">
        <v>2818</v>
      </c>
      <c r="E211" s="63" t="s">
        <v>2819</v>
      </c>
      <c r="F211" s="63" t="s">
        <v>498</v>
      </c>
      <c r="G211" s="63"/>
      <c r="H211" s="63" t="s">
        <v>2396</v>
      </c>
      <c r="I211" s="63" t="s">
        <v>2396</v>
      </c>
      <c r="J211" s="63" t="s">
        <v>2396</v>
      </c>
    </row>
    <row r="212" s="9" customFormat="1" ht="18" spans="1:10">
      <c r="A212" s="63">
        <v>208</v>
      </c>
      <c r="B212" s="63" t="s">
        <v>2820</v>
      </c>
      <c r="C212" s="64" t="s">
        <v>2821</v>
      </c>
      <c r="D212" s="63"/>
      <c r="E212" s="63"/>
      <c r="F212" s="63" t="s">
        <v>2376</v>
      </c>
      <c r="G212" s="63"/>
      <c r="H212" s="63">
        <v>30</v>
      </c>
      <c r="I212" s="63">
        <v>30</v>
      </c>
      <c r="J212" s="63">
        <v>30</v>
      </c>
    </row>
    <row r="213" s="9" customFormat="1" ht="18" spans="1:10">
      <c r="A213" s="63">
        <v>209</v>
      </c>
      <c r="B213" s="64" t="s">
        <v>2822</v>
      </c>
      <c r="C213" s="64" t="s">
        <v>2823</v>
      </c>
      <c r="D213" s="64"/>
      <c r="E213" s="64"/>
      <c r="F213" s="64" t="s">
        <v>2376</v>
      </c>
      <c r="G213" s="64"/>
      <c r="H213" s="64">
        <v>40</v>
      </c>
      <c r="I213" s="64">
        <v>40</v>
      </c>
      <c r="J213" s="64">
        <v>40</v>
      </c>
    </row>
    <row r="214" s="9" customFormat="1" ht="36" spans="1:10">
      <c r="A214" s="63">
        <v>210</v>
      </c>
      <c r="B214" s="63" t="s">
        <v>2824</v>
      </c>
      <c r="C214" s="64" t="s">
        <v>2825</v>
      </c>
      <c r="D214" s="63"/>
      <c r="E214" s="63"/>
      <c r="F214" s="63" t="s">
        <v>923</v>
      </c>
      <c r="G214" s="63"/>
      <c r="H214" s="63">
        <v>800</v>
      </c>
      <c r="I214" s="63">
        <v>1500</v>
      </c>
      <c r="J214" s="63">
        <v>1500</v>
      </c>
    </row>
    <row r="215" s="9" customFormat="1" ht="36" spans="1:10">
      <c r="A215" s="63">
        <v>211</v>
      </c>
      <c r="B215" s="63" t="s">
        <v>2826</v>
      </c>
      <c r="C215" s="64" t="s">
        <v>2827</v>
      </c>
      <c r="D215" s="63"/>
      <c r="E215" s="63"/>
      <c r="F215" s="63" t="s">
        <v>923</v>
      </c>
      <c r="G215" s="63"/>
      <c r="H215" s="63">
        <v>800</v>
      </c>
      <c r="I215" s="63">
        <v>1500</v>
      </c>
      <c r="J215" s="63">
        <v>1500</v>
      </c>
    </row>
    <row r="216" s="9" customFormat="1" ht="18" spans="1:10">
      <c r="A216" s="63">
        <v>212</v>
      </c>
      <c r="B216" s="63" t="s">
        <v>2828</v>
      </c>
      <c r="C216" s="64" t="s">
        <v>2829</v>
      </c>
      <c r="D216" s="63"/>
      <c r="E216" s="63"/>
      <c r="F216" s="63" t="s">
        <v>923</v>
      </c>
      <c r="G216" s="63"/>
      <c r="H216" s="63">
        <v>800</v>
      </c>
      <c r="I216" s="63">
        <v>1500</v>
      </c>
      <c r="J216" s="63">
        <v>1500</v>
      </c>
    </row>
    <row r="217" s="9" customFormat="1" ht="18" spans="1:10">
      <c r="A217" s="63">
        <v>213</v>
      </c>
      <c r="B217" s="63" t="s">
        <v>2830</v>
      </c>
      <c r="C217" s="64" t="s">
        <v>2831</v>
      </c>
      <c r="D217" s="63"/>
      <c r="E217" s="63"/>
      <c r="F217" s="63" t="s">
        <v>923</v>
      </c>
      <c r="G217" s="63"/>
      <c r="H217" s="63">
        <v>500</v>
      </c>
      <c r="I217" s="63">
        <v>1000</v>
      </c>
      <c r="J217" s="63">
        <v>1000</v>
      </c>
    </row>
    <row r="218" s="9" customFormat="1" ht="18" spans="1:10">
      <c r="A218" s="63">
        <v>214</v>
      </c>
      <c r="B218" s="63" t="s">
        <v>2832</v>
      </c>
      <c r="C218" s="64" t="s">
        <v>2833</v>
      </c>
      <c r="D218" s="63"/>
      <c r="E218" s="63"/>
      <c r="F218" s="63" t="s">
        <v>923</v>
      </c>
      <c r="G218" s="63"/>
      <c r="H218" s="63">
        <v>500</v>
      </c>
      <c r="I218" s="63">
        <v>1000</v>
      </c>
      <c r="J218" s="63">
        <v>1000</v>
      </c>
    </row>
    <row r="219" s="9" customFormat="1" ht="36" spans="1:10">
      <c r="A219" s="63">
        <v>215</v>
      </c>
      <c r="B219" s="63" t="s">
        <v>2834</v>
      </c>
      <c r="C219" s="64" t="s">
        <v>2835</v>
      </c>
      <c r="D219" s="63"/>
      <c r="E219" s="63"/>
      <c r="F219" s="63" t="s">
        <v>923</v>
      </c>
      <c r="G219" s="63" t="s">
        <v>2836</v>
      </c>
      <c r="H219" s="63">
        <v>2000</v>
      </c>
      <c r="I219" s="63">
        <v>4500</v>
      </c>
      <c r="J219" s="63">
        <v>4500</v>
      </c>
    </row>
    <row r="220" s="9" customFormat="1" ht="53" spans="1:10">
      <c r="A220" s="63">
        <v>216</v>
      </c>
      <c r="B220" s="63" t="s">
        <v>2837</v>
      </c>
      <c r="C220" s="67" t="s">
        <v>2838</v>
      </c>
      <c r="D220" s="63" t="s">
        <v>2839</v>
      </c>
      <c r="E220" s="63" t="s">
        <v>2819</v>
      </c>
      <c r="F220" s="63" t="s">
        <v>104</v>
      </c>
      <c r="G220" s="63"/>
      <c r="H220" s="63" t="s">
        <v>2396</v>
      </c>
      <c r="I220" s="63" t="s">
        <v>2396</v>
      </c>
      <c r="J220" s="63" t="s">
        <v>2396</v>
      </c>
    </row>
    <row r="221" s="9" customFormat="1" ht="71" spans="1:10">
      <c r="A221" s="63">
        <v>217</v>
      </c>
      <c r="B221" s="63" t="s">
        <v>2840</v>
      </c>
      <c r="C221" s="67" t="s">
        <v>2841</v>
      </c>
      <c r="D221" s="63" t="s">
        <v>2842</v>
      </c>
      <c r="E221" s="63" t="s">
        <v>2819</v>
      </c>
      <c r="F221" s="63" t="s">
        <v>104</v>
      </c>
      <c r="G221" s="63"/>
      <c r="H221" s="63" t="s">
        <v>2396</v>
      </c>
      <c r="I221" s="63" t="s">
        <v>2396</v>
      </c>
      <c r="J221" s="63" t="s">
        <v>2396</v>
      </c>
    </row>
    <row r="222" s="9" customFormat="1" ht="53" spans="1:10">
      <c r="A222" s="63">
        <v>218</v>
      </c>
      <c r="B222" s="63" t="s">
        <v>2843</v>
      </c>
      <c r="C222" s="67" t="s">
        <v>2844</v>
      </c>
      <c r="D222" s="63" t="s">
        <v>2845</v>
      </c>
      <c r="E222" s="63" t="s">
        <v>2819</v>
      </c>
      <c r="F222" s="63" t="s">
        <v>104</v>
      </c>
      <c r="G222" s="63"/>
      <c r="H222" s="63" t="s">
        <v>2396</v>
      </c>
      <c r="I222" s="63" t="s">
        <v>2396</v>
      </c>
      <c r="J222" s="63" t="s">
        <v>2396</v>
      </c>
    </row>
    <row r="223" s="9" customFormat="1" ht="25" customHeight="1" spans="1:10">
      <c r="A223" s="63">
        <v>219</v>
      </c>
      <c r="B223" s="63" t="s">
        <v>2846</v>
      </c>
      <c r="C223" s="67" t="s">
        <v>2847</v>
      </c>
      <c r="D223" s="63" t="s">
        <v>2848</v>
      </c>
      <c r="E223" s="63" t="s">
        <v>2819</v>
      </c>
      <c r="F223" s="63" t="s">
        <v>498</v>
      </c>
      <c r="G223" s="63"/>
      <c r="H223" s="63" t="s">
        <v>2396</v>
      </c>
      <c r="I223" s="63" t="s">
        <v>2396</v>
      </c>
      <c r="J223" s="63" t="s">
        <v>2396</v>
      </c>
    </row>
    <row r="224" s="9" customFormat="1" ht="36" spans="1:10">
      <c r="A224" s="63">
        <v>220</v>
      </c>
      <c r="B224" s="63" t="s">
        <v>2849</v>
      </c>
      <c r="C224" s="64" t="s">
        <v>2850</v>
      </c>
      <c r="D224" s="63"/>
      <c r="E224" s="63"/>
      <c r="F224" s="63" t="s">
        <v>923</v>
      </c>
      <c r="G224" s="63"/>
      <c r="H224" s="63">
        <v>2000</v>
      </c>
      <c r="I224" s="63">
        <v>4500</v>
      </c>
      <c r="J224" s="63">
        <v>4500</v>
      </c>
    </row>
    <row r="225" s="9" customFormat="1" ht="18" spans="1:10">
      <c r="A225" s="63">
        <v>221</v>
      </c>
      <c r="B225" s="63" t="s">
        <v>2851</v>
      </c>
      <c r="C225" s="64" t="s">
        <v>2852</v>
      </c>
      <c r="D225" s="63"/>
      <c r="E225" s="63"/>
      <c r="F225" s="63" t="s">
        <v>923</v>
      </c>
      <c r="G225" s="63"/>
      <c r="H225" s="63">
        <v>280</v>
      </c>
      <c r="I225" s="63">
        <v>280</v>
      </c>
      <c r="J225" s="63">
        <v>280</v>
      </c>
    </row>
    <row r="226" s="9" customFormat="1" ht="106" spans="1:10">
      <c r="A226" s="63">
        <v>222</v>
      </c>
      <c r="B226" s="63" t="s">
        <v>2853</v>
      </c>
      <c r="C226" s="64" t="s">
        <v>2854</v>
      </c>
      <c r="D226" s="63"/>
      <c r="E226" s="63"/>
      <c r="F226" s="63" t="s">
        <v>923</v>
      </c>
      <c r="G226" s="63" t="s">
        <v>2855</v>
      </c>
      <c r="H226" s="63">
        <v>800</v>
      </c>
      <c r="I226" s="63">
        <v>1500</v>
      </c>
      <c r="J226" s="63">
        <v>1500</v>
      </c>
    </row>
    <row r="227" s="9" customFormat="1" ht="36" spans="1:10">
      <c r="A227" s="63">
        <v>223</v>
      </c>
      <c r="B227" s="63" t="s">
        <v>2856</v>
      </c>
      <c r="C227" s="64" t="s">
        <v>2857</v>
      </c>
      <c r="D227" s="63"/>
      <c r="E227" s="63"/>
      <c r="F227" s="63" t="s">
        <v>923</v>
      </c>
      <c r="G227" s="63"/>
      <c r="H227" s="63">
        <v>500</v>
      </c>
      <c r="I227" s="63">
        <v>1000</v>
      </c>
      <c r="J227" s="63">
        <v>1000</v>
      </c>
    </row>
    <row r="228" s="9" customFormat="1" ht="18" spans="1:10">
      <c r="A228" s="63">
        <v>224</v>
      </c>
      <c r="B228" s="63" t="s">
        <v>2858</v>
      </c>
      <c r="C228" s="64" t="s">
        <v>2859</v>
      </c>
      <c r="D228" s="63"/>
      <c r="E228" s="63"/>
      <c r="F228" s="63" t="s">
        <v>923</v>
      </c>
      <c r="G228" s="63"/>
      <c r="H228" s="63">
        <v>1200</v>
      </c>
      <c r="I228" s="63">
        <v>3000</v>
      </c>
      <c r="J228" s="63">
        <v>3000</v>
      </c>
    </row>
    <row r="229" s="9" customFormat="1" ht="18" spans="1:10">
      <c r="A229" s="63">
        <v>225</v>
      </c>
      <c r="B229" s="63" t="s">
        <v>2860</v>
      </c>
      <c r="C229" s="64" t="s">
        <v>2861</v>
      </c>
      <c r="D229" s="63"/>
      <c r="E229" s="63"/>
      <c r="F229" s="63" t="s">
        <v>923</v>
      </c>
      <c r="G229" s="63"/>
      <c r="H229" s="63">
        <v>500</v>
      </c>
      <c r="I229" s="63">
        <v>1000</v>
      </c>
      <c r="J229" s="63">
        <v>1000</v>
      </c>
    </row>
    <row r="230" s="9" customFormat="1" ht="18" spans="1:10">
      <c r="A230" s="63">
        <v>226</v>
      </c>
      <c r="B230" s="63" t="s">
        <v>2862</v>
      </c>
      <c r="C230" s="64" t="s">
        <v>2863</v>
      </c>
      <c r="D230" s="63"/>
      <c r="E230" s="63"/>
      <c r="F230" s="63" t="s">
        <v>923</v>
      </c>
      <c r="G230" s="63"/>
      <c r="H230" s="63">
        <v>50</v>
      </c>
      <c r="I230" s="63">
        <v>50</v>
      </c>
      <c r="J230" s="63">
        <v>50</v>
      </c>
    </row>
    <row r="231" s="9" customFormat="1" ht="18" spans="1:10">
      <c r="A231" s="63">
        <v>227</v>
      </c>
      <c r="B231" s="64" t="s">
        <v>2864</v>
      </c>
      <c r="C231" s="64" t="s">
        <v>2865</v>
      </c>
      <c r="D231" s="64"/>
      <c r="E231" s="64"/>
      <c r="F231" s="64" t="s">
        <v>923</v>
      </c>
      <c r="G231" s="64"/>
      <c r="H231" s="64">
        <v>300</v>
      </c>
      <c r="I231" s="64">
        <v>800</v>
      </c>
      <c r="J231" s="64">
        <v>800</v>
      </c>
    </row>
    <row r="232" s="9" customFormat="1" ht="18" spans="1:10">
      <c r="A232" s="63">
        <v>228</v>
      </c>
      <c r="B232" s="63" t="s">
        <v>2866</v>
      </c>
      <c r="C232" s="63" t="s">
        <v>2867</v>
      </c>
      <c r="D232" s="63"/>
      <c r="E232" s="63"/>
      <c r="F232" s="63" t="s">
        <v>923</v>
      </c>
      <c r="G232" s="63"/>
      <c r="H232" s="63">
        <v>800</v>
      </c>
      <c r="I232" s="63">
        <v>1500</v>
      </c>
      <c r="J232" s="63">
        <v>1500</v>
      </c>
    </row>
    <row r="233" s="9" customFormat="1" ht="18" spans="1:10">
      <c r="A233" s="63">
        <v>229</v>
      </c>
      <c r="B233" s="64" t="s">
        <v>2868</v>
      </c>
      <c r="C233" s="64" t="s">
        <v>2869</v>
      </c>
      <c r="D233" s="64"/>
      <c r="E233" s="64"/>
      <c r="F233" s="64" t="s">
        <v>923</v>
      </c>
      <c r="G233" s="64"/>
      <c r="H233" s="64">
        <v>800</v>
      </c>
      <c r="I233" s="64">
        <v>1500</v>
      </c>
      <c r="J233" s="64">
        <v>1500</v>
      </c>
    </row>
    <row r="234" s="9" customFormat="1" ht="36" spans="1:10">
      <c r="A234" s="63">
        <v>230</v>
      </c>
      <c r="B234" s="64" t="s">
        <v>2870</v>
      </c>
      <c r="C234" s="64" t="s">
        <v>2871</v>
      </c>
      <c r="D234" s="64" t="s">
        <v>2872</v>
      </c>
      <c r="E234" s="64"/>
      <c r="F234" s="64" t="s">
        <v>2348</v>
      </c>
      <c r="G234" s="64" t="s">
        <v>2873</v>
      </c>
      <c r="H234" s="64">
        <v>8</v>
      </c>
      <c r="I234" s="64">
        <v>8</v>
      </c>
      <c r="J234" s="64">
        <v>8</v>
      </c>
    </row>
    <row r="235" s="9" customFormat="1" ht="18" spans="1:10">
      <c r="A235" s="63">
        <v>231</v>
      </c>
      <c r="B235" s="63" t="s">
        <v>2874</v>
      </c>
      <c r="C235" s="64" t="s">
        <v>2875</v>
      </c>
      <c r="D235" s="63"/>
      <c r="E235" s="63"/>
      <c r="F235" s="63" t="s">
        <v>923</v>
      </c>
      <c r="G235" s="63"/>
      <c r="H235" s="63">
        <v>800</v>
      </c>
      <c r="I235" s="63">
        <v>1500</v>
      </c>
      <c r="J235" s="63">
        <v>1500</v>
      </c>
    </row>
    <row r="236" s="9" customFormat="1" ht="72" customHeight="1" spans="1:10">
      <c r="A236" s="63">
        <v>232</v>
      </c>
      <c r="B236" s="63" t="s">
        <v>2876</v>
      </c>
      <c r="C236" s="64" t="s">
        <v>2877</v>
      </c>
      <c r="D236" s="63"/>
      <c r="E236" s="63"/>
      <c r="F236" s="63" t="s">
        <v>923</v>
      </c>
      <c r="G236" s="63"/>
      <c r="H236" s="63">
        <v>500</v>
      </c>
      <c r="I236" s="63">
        <v>1000</v>
      </c>
      <c r="J236" s="63">
        <v>1000</v>
      </c>
    </row>
    <row r="237" s="9" customFormat="1" ht="36" spans="1:10">
      <c r="A237" s="63">
        <v>233</v>
      </c>
      <c r="B237" s="63" t="s">
        <v>2878</v>
      </c>
      <c r="C237" s="64" t="s">
        <v>2879</v>
      </c>
      <c r="D237" s="63"/>
      <c r="E237" s="63"/>
      <c r="F237" s="63" t="s">
        <v>923</v>
      </c>
      <c r="G237" s="63"/>
      <c r="H237" s="63">
        <v>1200</v>
      </c>
      <c r="I237" s="63">
        <v>3000</v>
      </c>
      <c r="J237" s="63">
        <v>3000</v>
      </c>
    </row>
    <row r="238" s="9" customFormat="1" ht="18" spans="1:10">
      <c r="A238" s="63">
        <v>234</v>
      </c>
      <c r="B238" s="63" t="s">
        <v>2880</v>
      </c>
      <c r="C238" s="64" t="s">
        <v>2881</v>
      </c>
      <c r="D238" s="63"/>
      <c r="E238" s="63"/>
      <c r="F238" s="63" t="s">
        <v>923</v>
      </c>
      <c r="G238" s="63"/>
      <c r="H238" s="63">
        <v>1200</v>
      </c>
      <c r="I238" s="63">
        <v>3000</v>
      </c>
      <c r="J238" s="63">
        <v>3000</v>
      </c>
    </row>
    <row r="239" s="9" customFormat="1" ht="36" spans="1:10">
      <c r="A239" s="63">
        <v>235</v>
      </c>
      <c r="B239" s="63" t="s">
        <v>2882</v>
      </c>
      <c r="C239" s="64" t="s">
        <v>2883</v>
      </c>
      <c r="D239" s="63"/>
      <c r="E239" s="63"/>
      <c r="F239" s="63" t="s">
        <v>923</v>
      </c>
      <c r="G239" s="63"/>
      <c r="H239" s="63">
        <v>2000</v>
      </c>
      <c r="I239" s="63">
        <v>4500</v>
      </c>
      <c r="J239" s="63">
        <v>4500</v>
      </c>
    </row>
    <row r="240" s="9" customFormat="1" ht="102" customHeight="1" spans="1:10">
      <c r="A240" s="63">
        <v>236</v>
      </c>
      <c r="B240" s="63" t="s">
        <v>2884</v>
      </c>
      <c r="C240" s="64" t="s">
        <v>2885</v>
      </c>
      <c r="D240" s="63"/>
      <c r="E240" s="63"/>
      <c r="F240" s="63" t="s">
        <v>923</v>
      </c>
      <c r="G240" s="63"/>
      <c r="H240" s="63">
        <v>1200</v>
      </c>
      <c r="I240" s="63">
        <v>3000</v>
      </c>
      <c r="J240" s="63">
        <v>3000</v>
      </c>
    </row>
    <row r="241" s="9" customFormat="1" ht="18" spans="1:10">
      <c r="A241" s="63">
        <v>237</v>
      </c>
      <c r="B241" s="64" t="s">
        <v>2886</v>
      </c>
      <c r="C241" s="64" t="s">
        <v>2887</v>
      </c>
      <c r="D241" s="64"/>
      <c r="E241" s="64"/>
      <c r="F241" s="64" t="s">
        <v>2348</v>
      </c>
      <c r="G241" s="64" t="s">
        <v>2888</v>
      </c>
      <c r="H241" s="64">
        <v>3</v>
      </c>
      <c r="I241" s="64">
        <v>3</v>
      </c>
      <c r="J241" s="64">
        <v>3</v>
      </c>
    </row>
    <row r="242" s="9" customFormat="1" ht="36" spans="1:10">
      <c r="A242" s="63">
        <v>238</v>
      </c>
      <c r="B242" s="63" t="s">
        <v>2889</v>
      </c>
      <c r="C242" s="64" t="s">
        <v>2890</v>
      </c>
      <c r="D242" s="63"/>
      <c r="E242" s="63"/>
      <c r="F242" s="63" t="s">
        <v>104</v>
      </c>
      <c r="G242" s="63" t="s">
        <v>2891</v>
      </c>
      <c r="H242" s="63">
        <v>8</v>
      </c>
      <c r="I242" s="63">
        <v>15</v>
      </c>
      <c r="J242" s="63">
        <v>15</v>
      </c>
    </row>
    <row r="243" s="9" customFormat="1" ht="300" spans="1:10">
      <c r="A243" s="63">
        <v>239</v>
      </c>
      <c r="B243" s="63" t="s">
        <v>2892</v>
      </c>
      <c r="C243" s="64" t="s">
        <v>2893</v>
      </c>
      <c r="D243" s="63" t="s">
        <v>2894</v>
      </c>
      <c r="E243" s="63"/>
      <c r="F243" s="63" t="s">
        <v>923</v>
      </c>
      <c r="G243" s="63"/>
      <c r="H243" s="63">
        <v>2000</v>
      </c>
      <c r="I243" s="63">
        <v>4500</v>
      </c>
      <c r="J243" s="63">
        <v>4500</v>
      </c>
    </row>
    <row r="244" s="9" customFormat="1" ht="88" spans="1:10">
      <c r="A244" s="63">
        <v>240</v>
      </c>
      <c r="B244" s="63" t="s">
        <v>2895</v>
      </c>
      <c r="C244" s="64" t="s">
        <v>2896</v>
      </c>
      <c r="D244" s="63"/>
      <c r="E244" s="63"/>
      <c r="F244" s="63" t="s">
        <v>1706</v>
      </c>
      <c r="G244" s="63" t="s">
        <v>2897</v>
      </c>
      <c r="H244" s="63">
        <v>1560</v>
      </c>
      <c r="I244" s="63">
        <v>3900</v>
      </c>
      <c r="J244" s="63">
        <v>3900</v>
      </c>
    </row>
    <row r="245" s="9" customFormat="1" ht="36" spans="1:10">
      <c r="A245" s="63">
        <v>241</v>
      </c>
      <c r="B245" s="63" t="s">
        <v>2898</v>
      </c>
      <c r="C245" s="64" t="s">
        <v>2899</v>
      </c>
      <c r="D245" s="63"/>
      <c r="E245" s="63"/>
      <c r="F245" s="63" t="s">
        <v>923</v>
      </c>
      <c r="G245" s="63"/>
      <c r="H245" s="63">
        <v>1200</v>
      </c>
      <c r="I245" s="63">
        <v>3000</v>
      </c>
      <c r="J245" s="63">
        <v>3000</v>
      </c>
    </row>
    <row r="246" s="9" customFormat="1" ht="18" spans="1:10">
      <c r="A246" s="63">
        <v>242</v>
      </c>
      <c r="B246" s="63" t="s">
        <v>2900</v>
      </c>
      <c r="C246" s="64" t="s">
        <v>2901</v>
      </c>
      <c r="D246" s="63"/>
      <c r="E246" s="63"/>
      <c r="F246" s="63" t="s">
        <v>923</v>
      </c>
      <c r="G246" s="63"/>
      <c r="H246" s="63">
        <v>2000</v>
      </c>
      <c r="I246" s="63">
        <v>4500</v>
      </c>
      <c r="J246" s="63">
        <v>4500</v>
      </c>
    </row>
    <row r="247" s="9" customFormat="1" ht="264" spans="1:10">
      <c r="A247" s="63">
        <v>243</v>
      </c>
      <c r="B247" s="64" t="s">
        <v>2902</v>
      </c>
      <c r="C247" s="64" t="s">
        <v>2903</v>
      </c>
      <c r="D247" s="64" t="s">
        <v>2904</v>
      </c>
      <c r="E247" s="64"/>
      <c r="F247" s="64" t="s">
        <v>104</v>
      </c>
      <c r="G247" s="64"/>
      <c r="H247" s="64" t="s">
        <v>2905</v>
      </c>
      <c r="I247" s="64" t="s">
        <v>2905</v>
      </c>
      <c r="J247" s="64" t="s">
        <v>2905</v>
      </c>
    </row>
    <row r="248" s="9" customFormat="1" ht="18" spans="1:10">
      <c r="A248" s="63">
        <v>244</v>
      </c>
      <c r="B248" s="63" t="s">
        <v>2906</v>
      </c>
      <c r="C248" s="64" t="s">
        <v>2907</v>
      </c>
      <c r="D248" s="63"/>
      <c r="E248" s="63"/>
      <c r="F248" s="63" t="s">
        <v>923</v>
      </c>
      <c r="G248" s="63"/>
      <c r="H248" s="63">
        <v>800</v>
      </c>
      <c r="I248" s="63">
        <v>1500</v>
      </c>
      <c r="J248" s="63">
        <v>1500</v>
      </c>
    </row>
    <row r="249" s="9" customFormat="1" ht="18" spans="1:10">
      <c r="A249" s="63">
        <v>245</v>
      </c>
      <c r="B249" s="63" t="s">
        <v>2908</v>
      </c>
      <c r="C249" s="64" t="s">
        <v>2909</v>
      </c>
      <c r="D249" s="63"/>
      <c r="E249" s="63"/>
      <c r="F249" s="63" t="s">
        <v>923</v>
      </c>
      <c r="G249" s="63"/>
      <c r="H249" s="63">
        <v>1200</v>
      </c>
      <c r="I249" s="63">
        <v>3000</v>
      </c>
      <c r="J249" s="63">
        <v>3000</v>
      </c>
    </row>
    <row r="250" ht="18" spans="1:10">
      <c r="A250" s="63">
        <v>246</v>
      </c>
      <c r="B250" s="63" t="s">
        <v>2910</v>
      </c>
      <c r="C250" s="64" t="s">
        <v>2911</v>
      </c>
      <c r="D250" s="63"/>
      <c r="E250" s="63"/>
      <c r="F250" s="63" t="s">
        <v>923</v>
      </c>
      <c r="G250" s="63"/>
      <c r="H250" s="63">
        <v>1200</v>
      </c>
      <c r="I250" s="63">
        <v>3000</v>
      </c>
      <c r="J250" s="63">
        <v>3000</v>
      </c>
    </row>
    <row r="251" ht="18" spans="1:10">
      <c r="A251" s="63">
        <v>247</v>
      </c>
      <c r="B251" s="63" t="s">
        <v>2912</v>
      </c>
      <c r="C251" s="64" t="s">
        <v>2913</v>
      </c>
      <c r="D251" s="63"/>
      <c r="E251" s="63"/>
      <c r="F251" s="63" t="s">
        <v>2376</v>
      </c>
      <c r="G251" s="63"/>
      <c r="H251" s="63">
        <v>45</v>
      </c>
      <c r="I251" s="63">
        <v>45</v>
      </c>
      <c r="J251" s="63">
        <v>45</v>
      </c>
    </row>
    <row r="252" ht="18" spans="1:10">
      <c r="A252" s="63">
        <v>248</v>
      </c>
      <c r="B252" s="63" t="s">
        <v>2914</v>
      </c>
      <c r="C252" s="64" t="s">
        <v>2915</v>
      </c>
      <c r="D252" s="63"/>
      <c r="E252" s="63"/>
      <c r="F252" s="63" t="s">
        <v>2376</v>
      </c>
      <c r="G252" s="63"/>
      <c r="H252" s="63">
        <v>40</v>
      </c>
      <c r="I252" s="63">
        <v>40</v>
      </c>
      <c r="J252" s="63">
        <v>40</v>
      </c>
    </row>
    <row r="253" ht="18" spans="1:10">
      <c r="A253" s="63">
        <v>249</v>
      </c>
      <c r="B253" s="63" t="s">
        <v>2916</v>
      </c>
      <c r="C253" s="64" t="s">
        <v>2917</v>
      </c>
      <c r="D253" s="63"/>
      <c r="E253" s="63"/>
      <c r="F253" s="63" t="s">
        <v>2376</v>
      </c>
      <c r="G253" s="63"/>
      <c r="H253" s="63">
        <v>80</v>
      </c>
      <c r="I253" s="63">
        <v>80</v>
      </c>
      <c r="J253" s="63">
        <v>80</v>
      </c>
    </row>
    <row r="254" ht="18" spans="1:10">
      <c r="A254" s="63">
        <v>250</v>
      </c>
      <c r="B254" s="64" t="s">
        <v>2918</v>
      </c>
      <c r="C254" s="64" t="s">
        <v>2919</v>
      </c>
      <c r="D254" s="64"/>
      <c r="E254" s="64"/>
      <c r="F254" s="64" t="s">
        <v>923</v>
      </c>
      <c r="G254" s="64"/>
      <c r="H254" s="64">
        <v>1200</v>
      </c>
      <c r="I254" s="64">
        <v>3000</v>
      </c>
      <c r="J254" s="64">
        <v>3000</v>
      </c>
    </row>
    <row r="255" ht="164" customHeight="1" spans="1:10">
      <c r="A255" s="63">
        <v>251</v>
      </c>
      <c r="B255" s="63" t="s">
        <v>2920</v>
      </c>
      <c r="C255" s="64" t="s">
        <v>2921</v>
      </c>
      <c r="D255" s="63"/>
      <c r="E255" s="63"/>
      <c r="F255" s="63" t="s">
        <v>923</v>
      </c>
      <c r="G255" s="63"/>
      <c r="H255" s="63">
        <v>800</v>
      </c>
      <c r="I255" s="63">
        <v>1500</v>
      </c>
      <c r="J255" s="63">
        <v>1500</v>
      </c>
    </row>
    <row r="256" ht="36" spans="1:10">
      <c r="A256" s="63">
        <v>252</v>
      </c>
      <c r="B256" s="63" t="s">
        <v>2922</v>
      </c>
      <c r="C256" s="64" t="s">
        <v>2923</v>
      </c>
      <c r="D256" s="63"/>
      <c r="E256" s="63"/>
      <c r="F256" s="63" t="s">
        <v>923</v>
      </c>
      <c r="G256" s="63"/>
      <c r="H256" s="63">
        <v>300</v>
      </c>
      <c r="I256" s="63">
        <v>800</v>
      </c>
      <c r="J256" s="63">
        <v>800</v>
      </c>
    </row>
    <row r="257" ht="18" spans="1:10">
      <c r="A257" s="63">
        <v>253</v>
      </c>
      <c r="B257" s="64" t="s">
        <v>2924</v>
      </c>
      <c r="C257" s="64" t="s">
        <v>2925</v>
      </c>
      <c r="D257" s="64"/>
      <c r="E257" s="64"/>
      <c r="F257" s="64" t="s">
        <v>923</v>
      </c>
      <c r="G257" s="64"/>
      <c r="H257" s="64">
        <v>1200</v>
      </c>
      <c r="I257" s="64">
        <v>3000</v>
      </c>
      <c r="J257" s="64">
        <v>3000</v>
      </c>
    </row>
    <row r="258" ht="18" spans="1:10">
      <c r="A258" s="63">
        <v>254</v>
      </c>
      <c r="B258" s="63" t="s">
        <v>2926</v>
      </c>
      <c r="C258" s="64" t="s">
        <v>2927</v>
      </c>
      <c r="D258" s="63"/>
      <c r="E258" s="63"/>
      <c r="F258" s="63" t="s">
        <v>923</v>
      </c>
      <c r="G258" s="63"/>
      <c r="H258" s="63">
        <v>2000</v>
      </c>
      <c r="I258" s="63">
        <v>4500</v>
      </c>
      <c r="J258" s="63">
        <v>4500</v>
      </c>
    </row>
    <row r="259" ht="352" spans="1:10">
      <c r="A259" s="63">
        <v>255</v>
      </c>
      <c r="B259" s="63" t="s">
        <v>2928</v>
      </c>
      <c r="C259" s="64" t="s">
        <v>2929</v>
      </c>
      <c r="D259" s="63" t="s">
        <v>2930</v>
      </c>
      <c r="E259" s="63" t="s">
        <v>2579</v>
      </c>
      <c r="F259" s="63" t="s">
        <v>104</v>
      </c>
      <c r="G259" s="63"/>
      <c r="H259" s="63">
        <v>1200</v>
      </c>
      <c r="I259" s="63">
        <v>3000</v>
      </c>
      <c r="J259" s="63">
        <v>3000</v>
      </c>
    </row>
    <row r="260" ht="18" spans="1:10">
      <c r="A260" s="63">
        <v>256</v>
      </c>
      <c r="B260" s="64" t="s">
        <v>2931</v>
      </c>
      <c r="C260" s="64" t="s">
        <v>2932</v>
      </c>
      <c r="D260" s="64"/>
      <c r="E260" s="64"/>
      <c r="F260" s="64" t="s">
        <v>923</v>
      </c>
      <c r="G260" s="64"/>
      <c r="H260" s="64">
        <v>500</v>
      </c>
      <c r="I260" s="64">
        <v>1000</v>
      </c>
      <c r="J260" s="64">
        <v>1000</v>
      </c>
    </row>
    <row r="261" ht="18" spans="1:10">
      <c r="A261" s="63">
        <v>257</v>
      </c>
      <c r="B261" s="63" t="s">
        <v>2933</v>
      </c>
      <c r="C261" s="64" t="s">
        <v>2934</v>
      </c>
      <c r="D261" s="63"/>
      <c r="E261" s="63"/>
      <c r="F261" s="63" t="s">
        <v>923</v>
      </c>
      <c r="G261" s="63"/>
      <c r="H261" s="63">
        <v>500</v>
      </c>
      <c r="I261" s="63">
        <v>1000</v>
      </c>
      <c r="J261" s="63">
        <v>1000</v>
      </c>
    </row>
    <row r="262" ht="18" spans="1:10">
      <c r="A262" s="63">
        <v>258</v>
      </c>
      <c r="B262" s="63" t="s">
        <v>2935</v>
      </c>
      <c r="C262" s="64" t="s">
        <v>2936</v>
      </c>
      <c r="D262" s="63"/>
      <c r="E262" s="63"/>
      <c r="F262" s="63" t="s">
        <v>923</v>
      </c>
      <c r="G262" s="63"/>
      <c r="H262" s="63">
        <v>300</v>
      </c>
      <c r="I262" s="63">
        <v>800</v>
      </c>
      <c r="J262" s="63">
        <v>800</v>
      </c>
    </row>
    <row r="263" ht="18" spans="1:10">
      <c r="A263" s="63">
        <v>259</v>
      </c>
      <c r="B263" s="63" t="s">
        <v>2937</v>
      </c>
      <c r="C263" s="64" t="s">
        <v>2938</v>
      </c>
      <c r="D263" s="63"/>
      <c r="E263" s="63"/>
      <c r="F263" s="63" t="s">
        <v>923</v>
      </c>
      <c r="G263" s="63"/>
      <c r="H263" s="63">
        <v>300</v>
      </c>
      <c r="I263" s="63">
        <v>800</v>
      </c>
      <c r="J263" s="63">
        <v>800</v>
      </c>
    </row>
    <row r="264" ht="18" spans="1:10">
      <c r="A264" s="63">
        <v>260</v>
      </c>
      <c r="B264" s="64" t="s">
        <v>2939</v>
      </c>
      <c r="C264" s="64" t="s">
        <v>2940</v>
      </c>
      <c r="D264" s="64"/>
      <c r="E264" s="64"/>
      <c r="F264" s="64" t="s">
        <v>923</v>
      </c>
      <c r="G264" s="64"/>
      <c r="H264" s="64">
        <v>800</v>
      </c>
      <c r="I264" s="64">
        <v>1500</v>
      </c>
      <c r="J264" s="64">
        <v>1500</v>
      </c>
    </row>
    <row r="265" ht="18" spans="1:10">
      <c r="A265" s="63">
        <v>261</v>
      </c>
      <c r="B265" s="63" t="s">
        <v>2941</v>
      </c>
      <c r="C265" s="64" t="s">
        <v>2942</v>
      </c>
      <c r="D265" s="63"/>
      <c r="E265" s="63"/>
      <c r="F265" s="63" t="s">
        <v>923</v>
      </c>
      <c r="G265" s="63"/>
      <c r="H265" s="63">
        <v>800</v>
      </c>
      <c r="I265" s="63">
        <v>1500</v>
      </c>
      <c r="J265" s="63">
        <v>1500</v>
      </c>
    </row>
    <row r="266" ht="106" spans="1:10">
      <c r="A266" s="63">
        <v>262</v>
      </c>
      <c r="B266" s="63" t="s">
        <v>2943</v>
      </c>
      <c r="C266" s="64" t="s">
        <v>2944</v>
      </c>
      <c r="D266" s="63" t="s">
        <v>2945</v>
      </c>
      <c r="E266" s="63"/>
      <c r="F266" s="63" t="s">
        <v>498</v>
      </c>
      <c r="G266" s="63"/>
      <c r="H266" s="63">
        <v>1200</v>
      </c>
      <c r="I266" s="63">
        <v>3000</v>
      </c>
      <c r="J266" s="63">
        <v>3000</v>
      </c>
    </row>
    <row r="267" ht="18" spans="1:10">
      <c r="A267" s="63">
        <v>263</v>
      </c>
      <c r="B267" s="63" t="s">
        <v>2946</v>
      </c>
      <c r="C267" s="64" t="s">
        <v>2947</v>
      </c>
      <c r="D267" s="63"/>
      <c r="E267" s="63"/>
      <c r="F267" s="63" t="s">
        <v>923</v>
      </c>
      <c r="G267" s="63"/>
      <c r="H267" s="63">
        <v>300</v>
      </c>
      <c r="I267" s="63">
        <v>800</v>
      </c>
      <c r="J267" s="63">
        <v>800</v>
      </c>
    </row>
    <row r="268" ht="18" spans="1:10">
      <c r="A268" s="63">
        <v>264</v>
      </c>
      <c r="B268" s="63" t="s">
        <v>2948</v>
      </c>
      <c r="C268" s="64" t="s">
        <v>2949</v>
      </c>
      <c r="D268" s="63"/>
      <c r="E268" s="63"/>
      <c r="F268" s="63" t="s">
        <v>923</v>
      </c>
      <c r="G268" s="63"/>
      <c r="H268" s="63">
        <v>500</v>
      </c>
      <c r="I268" s="63">
        <v>1000</v>
      </c>
      <c r="J268" s="63">
        <v>1000</v>
      </c>
    </row>
    <row r="269" ht="18" spans="1:10">
      <c r="A269" s="63">
        <v>265</v>
      </c>
      <c r="B269" s="63" t="s">
        <v>2950</v>
      </c>
      <c r="C269" s="64" t="s">
        <v>2951</v>
      </c>
      <c r="D269" s="63"/>
      <c r="E269" s="63"/>
      <c r="F269" s="63" t="s">
        <v>923</v>
      </c>
      <c r="G269" s="63"/>
      <c r="H269" s="63">
        <v>1200</v>
      </c>
      <c r="I269" s="63">
        <v>3000</v>
      </c>
      <c r="J269" s="63">
        <v>3000</v>
      </c>
    </row>
    <row r="270" ht="18" spans="1:10">
      <c r="A270" s="63">
        <v>266</v>
      </c>
      <c r="B270" s="63" t="s">
        <v>2952</v>
      </c>
      <c r="C270" s="64" t="s">
        <v>2953</v>
      </c>
      <c r="D270" s="63"/>
      <c r="E270" s="63"/>
      <c r="F270" s="63" t="s">
        <v>923</v>
      </c>
      <c r="G270" s="63"/>
      <c r="H270" s="63">
        <v>300</v>
      </c>
      <c r="I270" s="63">
        <v>800</v>
      </c>
      <c r="J270" s="63">
        <v>800</v>
      </c>
    </row>
    <row r="271" ht="18" spans="1:10">
      <c r="A271" s="63">
        <v>267</v>
      </c>
      <c r="B271" s="63" t="s">
        <v>2954</v>
      </c>
      <c r="C271" s="64" t="s">
        <v>2955</v>
      </c>
      <c r="D271" s="63"/>
      <c r="E271" s="63"/>
      <c r="F271" s="63" t="s">
        <v>923</v>
      </c>
      <c r="G271" s="63"/>
      <c r="H271" s="63">
        <v>1200</v>
      </c>
      <c r="I271" s="63">
        <v>3000</v>
      </c>
      <c r="J271" s="63">
        <v>3000</v>
      </c>
    </row>
    <row r="272" ht="18" spans="1:10">
      <c r="A272" s="63">
        <v>268</v>
      </c>
      <c r="B272" s="63" t="s">
        <v>2956</v>
      </c>
      <c r="C272" s="64" t="s">
        <v>2957</v>
      </c>
      <c r="D272" s="63"/>
      <c r="E272" s="63"/>
      <c r="F272" s="63" t="s">
        <v>923</v>
      </c>
      <c r="G272" s="63"/>
      <c r="H272" s="63">
        <v>800</v>
      </c>
      <c r="I272" s="63">
        <v>1500</v>
      </c>
      <c r="J272" s="63">
        <v>1500</v>
      </c>
    </row>
    <row r="273" ht="36" spans="1:10">
      <c r="A273" s="63">
        <v>269</v>
      </c>
      <c r="B273" s="63" t="s">
        <v>2958</v>
      </c>
      <c r="C273" s="64" t="s">
        <v>2959</v>
      </c>
      <c r="D273" s="63"/>
      <c r="E273" s="63"/>
      <c r="F273" s="63" t="s">
        <v>923</v>
      </c>
      <c r="G273" s="63"/>
      <c r="H273" s="63">
        <v>2000</v>
      </c>
      <c r="I273" s="63">
        <v>4500</v>
      </c>
      <c r="J273" s="63">
        <v>4500</v>
      </c>
    </row>
  </sheetData>
  <autoFilter xmlns:etc="http://www.wps.cn/officeDocument/2017/etCustomData" ref="A3:J273" etc:filterBottomFollowUsedRange="0">
    <sortState ref="A3:J273">
      <sortCondition ref="C3:C273"/>
    </sortState>
    <extLst/>
  </autoFilter>
  <mergeCells count="9">
    <mergeCell ref="A2:J2"/>
    <mergeCell ref="H3:J3"/>
    <mergeCell ref="A3:A4"/>
    <mergeCell ref="B3:B4"/>
    <mergeCell ref="C3:C4"/>
    <mergeCell ref="D3:D4"/>
    <mergeCell ref="E3:E4"/>
    <mergeCell ref="F3:F4"/>
    <mergeCell ref="G3:G4"/>
  </mergeCells>
  <conditionalFormatting sqref="C$1:C$1048576">
    <cfRule type="duplicateValues" dxfId="1" priority="1"/>
  </conditionalFormatting>
  <pageMargins left="0.75" right="0.75" top="1" bottom="1" header="0.5" footer="0.5"/>
  <pageSetup paperSize="9"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T404"/>
  <sheetViews>
    <sheetView workbookViewId="0">
      <selection activeCell="J1" sqref="J$1:Q$1048576"/>
    </sheetView>
  </sheetViews>
  <sheetFormatPr defaultColWidth="8.77884615384615" defaultRowHeight="16.8"/>
  <cols>
    <col min="1" max="1" width="4.44230769230769" style="5" customWidth="1"/>
    <col min="2" max="2" width="14" style="1" customWidth="1"/>
    <col min="3" max="3" width="13.8846153846154" style="6" customWidth="1"/>
    <col min="4" max="4" width="17.5288461538462" style="6" customWidth="1"/>
    <col min="5" max="5" width="4.66346153846154" style="6" customWidth="1"/>
    <col min="6" max="6" width="7.22115384615385" style="6" customWidth="1"/>
    <col min="7" max="7" width="4.66346153846154" style="6" customWidth="1"/>
    <col min="8" max="8" width="5.11538461538461" style="6" customWidth="1"/>
    <col min="9" max="9" width="14.5576923076923" style="6" customWidth="1"/>
    <col min="10" max="10" width="8.33653846153846" style="7" customWidth="1"/>
    <col min="11" max="11" width="16.5576923076923" style="7" customWidth="1"/>
    <col min="12" max="12" width="4.66346153846154" style="7" customWidth="1"/>
    <col min="13" max="15" width="5.55769230769231" style="7" customWidth="1"/>
    <col min="16" max="16" width="40.7788461538462" style="8" customWidth="1"/>
    <col min="17" max="17" width="12.7788461538462" style="9" customWidth="1"/>
    <col min="18" max="18" width="17.4423076923077" style="10" customWidth="1"/>
    <col min="19" max="16382" width="8.77884615384615" style="1"/>
    <col min="16383" max="16384" width="8.77884615384615" style="11"/>
  </cols>
  <sheetData>
    <row r="1" s="1" customFormat="1" spans="1:18">
      <c r="A1" s="12" t="s">
        <v>1101</v>
      </c>
      <c r="B1" s="12"/>
      <c r="C1" s="6"/>
      <c r="D1" s="6"/>
      <c r="E1" s="6"/>
      <c r="F1" s="6"/>
      <c r="G1" s="6"/>
      <c r="H1" s="6"/>
      <c r="I1" s="6"/>
      <c r="J1" s="7"/>
      <c r="K1" s="7"/>
      <c r="L1" s="7"/>
      <c r="M1" s="7"/>
      <c r="N1" s="7"/>
      <c r="O1" s="7"/>
      <c r="P1" s="8"/>
      <c r="Q1" s="9"/>
      <c r="R1" s="10"/>
    </row>
    <row r="2" s="2" customFormat="1" ht="17.6" spans="1:18">
      <c r="A2" s="13" t="s">
        <v>2960</v>
      </c>
      <c r="B2" s="13"/>
      <c r="C2" s="14"/>
      <c r="D2" s="14"/>
      <c r="E2" s="14"/>
      <c r="F2" s="14"/>
      <c r="G2" s="14"/>
      <c r="H2" s="14"/>
      <c r="I2" s="14"/>
      <c r="J2" s="15"/>
      <c r="K2" s="15"/>
      <c r="L2" s="15"/>
      <c r="M2" s="15"/>
      <c r="N2" s="15"/>
      <c r="O2" s="15"/>
      <c r="P2" s="16" t="s">
        <v>2961</v>
      </c>
      <c r="Q2" s="17"/>
      <c r="R2" s="18"/>
    </row>
    <row r="3" s="2" customFormat="1" ht="36" spans="1:18">
      <c r="A3" s="19" t="s">
        <v>2962</v>
      </c>
      <c r="B3" s="19"/>
      <c r="C3" s="19"/>
      <c r="D3" s="19"/>
      <c r="E3" s="19"/>
      <c r="F3" s="19"/>
      <c r="G3" s="19"/>
      <c r="H3" s="19"/>
      <c r="I3" s="19"/>
      <c r="J3" s="20" t="s">
        <v>1103</v>
      </c>
      <c r="K3" s="20"/>
      <c r="L3" s="20"/>
      <c r="M3" s="20"/>
      <c r="N3" s="20"/>
      <c r="O3" s="20"/>
      <c r="P3" s="21" t="s">
        <v>1105</v>
      </c>
      <c r="Q3" s="22" t="s">
        <v>1106</v>
      </c>
      <c r="R3" s="18"/>
    </row>
    <row r="4" s="2" customFormat="1" ht="71" spans="1:18">
      <c r="A4" s="19" t="s">
        <v>2</v>
      </c>
      <c r="B4" s="19" t="s">
        <v>4</v>
      </c>
      <c r="C4" s="23" t="s">
        <v>5</v>
      </c>
      <c r="D4" s="23" t="s">
        <v>6</v>
      </c>
      <c r="E4" s="23" t="s">
        <v>784</v>
      </c>
      <c r="F4" s="23" t="s">
        <v>7</v>
      </c>
      <c r="G4" s="23" t="s">
        <v>8</v>
      </c>
      <c r="H4" s="23" t="s">
        <v>9</v>
      </c>
      <c r="I4" s="23" t="s">
        <v>10</v>
      </c>
      <c r="J4" s="20" t="s">
        <v>3</v>
      </c>
      <c r="K4" s="20" t="s">
        <v>4</v>
      </c>
      <c r="L4" s="20" t="s">
        <v>9</v>
      </c>
      <c r="M4" s="20" t="s">
        <v>2963</v>
      </c>
      <c r="N4" s="20" t="s">
        <v>2964</v>
      </c>
      <c r="O4" s="20" t="s">
        <v>2965</v>
      </c>
      <c r="P4" s="22" t="s">
        <v>4</v>
      </c>
      <c r="Q4" s="22" t="s">
        <v>4</v>
      </c>
      <c r="R4" s="18"/>
    </row>
    <row r="5" s="3" customFormat="1" ht="25" customHeight="1" spans="1:18">
      <c r="A5" s="24">
        <v>1</v>
      </c>
      <c r="B5" s="24" t="s">
        <v>1548</v>
      </c>
      <c r="C5" s="25" t="s">
        <v>1549</v>
      </c>
      <c r="D5" s="25" t="s">
        <v>1550</v>
      </c>
      <c r="E5" s="25"/>
      <c r="F5" s="25"/>
      <c r="G5" s="25"/>
      <c r="H5" s="25" t="s">
        <v>104</v>
      </c>
      <c r="I5" s="25"/>
      <c r="J5" s="26" t="s">
        <v>2351</v>
      </c>
      <c r="K5" s="26" t="s">
        <v>2352</v>
      </c>
      <c r="L5" s="26" t="s">
        <v>104</v>
      </c>
      <c r="M5" s="26">
        <v>30</v>
      </c>
      <c r="N5" s="26">
        <v>30</v>
      </c>
      <c r="O5" s="26">
        <v>30</v>
      </c>
      <c r="P5" s="27"/>
      <c r="Q5" s="27"/>
      <c r="R5" s="28"/>
    </row>
    <row r="6" s="3" customFormat="1" ht="25" customHeight="1" spans="1:18">
      <c r="A6" s="24"/>
      <c r="B6" s="24"/>
      <c r="C6" s="25"/>
      <c r="D6" s="25"/>
      <c r="E6" s="25"/>
      <c r="F6" s="25"/>
      <c r="G6" s="25"/>
      <c r="H6" s="25"/>
      <c r="I6" s="25"/>
      <c r="J6" s="26" t="s">
        <v>2438</v>
      </c>
      <c r="K6" s="26" t="s">
        <v>2439</v>
      </c>
      <c r="L6" s="26" t="s">
        <v>923</v>
      </c>
      <c r="M6" s="26">
        <v>30</v>
      </c>
      <c r="N6" s="26">
        <v>30</v>
      </c>
      <c r="O6" s="26">
        <v>30</v>
      </c>
      <c r="P6" s="27"/>
      <c r="Q6" s="27"/>
      <c r="R6" s="28"/>
    </row>
    <row r="7" s="3" customFormat="1" ht="25" customHeight="1" spans="1:18">
      <c r="A7" s="24"/>
      <c r="B7" s="24"/>
      <c r="C7" s="25"/>
      <c r="D7" s="25"/>
      <c r="E7" s="25"/>
      <c r="F7" s="25"/>
      <c r="G7" s="25"/>
      <c r="H7" s="25"/>
      <c r="I7" s="25"/>
      <c r="J7" s="26" t="s">
        <v>2441</v>
      </c>
      <c r="K7" s="26" t="s">
        <v>2442</v>
      </c>
      <c r="L7" s="26" t="s">
        <v>2443</v>
      </c>
      <c r="M7" s="26">
        <v>80</v>
      </c>
      <c r="N7" s="26">
        <v>80</v>
      </c>
      <c r="O7" s="26">
        <v>80</v>
      </c>
      <c r="P7" s="27"/>
      <c r="Q7" s="27"/>
      <c r="R7" s="28"/>
    </row>
    <row r="8" s="3" customFormat="1" ht="19" customHeight="1" spans="1:18">
      <c r="A8" s="24">
        <v>2</v>
      </c>
      <c r="B8" s="24" t="s">
        <v>1553</v>
      </c>
      <c r="C8" s="25" t="s">
        <v>1554</v>
      </c>
      <c r="D8" s="25" t="s">
        <v>1555</v>
      </c>
      <c r="E8" s="25"/>
      <c r="F8" s="25"/>
      <c r="G8" s="25"/>
      <c r="H8" s="25" t="s">
        <v>813</v>
      </c>
      <c r="I8" s="25" t="s">
        <v>1556</v>
      </c>
      <c r="J8" s="26" t="s">
        <v>2966</v>
      </c>
      <c r="K8" s="26" t="s">
        <v>2967</v>
      </c>
      <c r="L8" s="26" t="s">
        <v>104</v>
      </c>
      <c r="M8" s="26">
        <v>50</v>
      </c>
      <c r="N8" s="26">
        <v>50</v>
      </c>
      <c r="O8" s="26">
        <v>40</v>
      </c>
      <c r="P8" s="27" t="s">
        <v>2968</v>
      </c>
      <c r="Q8" s="27"/>
      <c r="R8" s="28"/>
    </row>
    <row r="9" s="3" customFormat="1" ht="19" customHeight="1" spans="1:18">
      <c r="A9" s="24"/>
      <c r="B9" s="24"/>
      <c r="C9" s="25"/>
      <c r="D9" s="25"/>
      <c r="E9" s="25"/>
      <c r="F9" s="25"/>
      <c r="G9" s="25"/>
      <c r="H9" s="25"/>
      <c r="I9" s="25"/>
      <c r="J9" s="26" t="s">
        <v>2969</v>
      </c>
      <c r="K9" s="26" t="s">
        <v>2970</v>
      </c>
      <c r="L9" s="26" t="s">
        <v>923</v>
      </c>
      <c r="M9" s="26">
        <v>8</v>
      </c>
      <c r="N9" s="26">
        <v>8</v>
      </c>
      <c r="O9" s="26">
        <v>8</v>
      </c>
      <c r="P9" s="27"/>
      <c r="Q9" s="27"/>
      <c r="R9" s="28"/>
    </row>
    <row r="10" s="3" customFormat="1" ht="19" customHeight="1" spans="1:18">
      <c r="A10" s="24"/>
      <c r="B10" s="24"/>
      <c r="C10" s="25"/>
      <c r="D10" s="25"/>
      <c r="E10" s="25"/>
      <c r="F10" s="25"/>
      <c r="G10" s="25"/>
      <c r="H10" s="25"/>
      <c r="I10" s="25"/>
      <c r="J10" s="26" t="s">
        <v>2971</v>
      </c>
      <c r="K10" s="26" t="s">
        <v>2972</v>
      </c>
      <c r="L10" s="26" t="s">
        <v>104</v>
      </c>
      <c r="M10" s="26">
        <v>2</v>
      </c>
      <c r="N10" s="26">
        <v>2</v>
      </c>
      <c r="O10" s="26">
        <v>2</v>
      </c>
      <c r="P10" s="27"/>
      <c r="Q10" s="27"/>
      <c r="R10" s="28"/>
    </row>
    <row r="11" s="3" customFormat="1" ht="19" customHeight="1" spans="1:18">
      <c r="A11" s="24">
        <v>3</v>
      </c>
      <c r="B11" s="24" t="s">
        <v>1561</v>
      </c>
      <c r="C11" s="25" t="s">
        <v>1562</v>
      </c>
      <c r="D11" s="25" t="s">
        <v>1555</v>
      </c>
      <c r="E11" s="25"/>
      <c r="F11" s="25"/>
      <c r="G11" s="25"/>
      <c r="H11" s="25" t="s">
        <v>813</v>
      </c>
      <c r="I11" s="25" t="s">
        <v>2973</v>
      </c>
      <c r="J11" s="26" t="s">
        <v>2966</v>
      </c>
      <c r="K11" s="26" t="s">
        <v>2967</v>
      </c>
      <c r="L11" s="26" t="s">
        <v>104</v>
      </c>
      <c r="M11" s="26">
        <v>50</v>
      </c>
      <c r="N11" s="26">
        <v>50</v>
      </c>
      <c r="O11" s="26">
        <v>40</v>
      </c>
      <c r="P11" s="27" t="s">
        <v>2974</v>
      </c>
      <c r="Q11" s="27" t="s">
        <v>2975</v>
      </c>
      <c r="R11" s="28"/>
    </row>
    <row r="12" s="3" customFormat="1" ht="19" customHeight="1" spans="1:18">
      <c r="A12" s="24"/>
      <c r="B12" s="24"/>
      <c r="C12" s="25"/>
      <c r="D12" s="25"/>
      <c r="E12" s="25"/>
      <c r="F12" s="25"/>
      <c r="G12" s="25"/>
      <c r="H12" s="25"/>
      <c r="I12" s="25"/>
      <c r="J12" s="26" t="s">
        <v>2976</v>
      </c>
      <c r="K12" s="26" t="s">
        <v>2977</v>
      </c>
      <c r="L12" s="26" t="s">
        <v>923</v>
      </c>
      <c r="M12" s="26">
        <v>15</v>
      </c>
      <c r="N12" s="26">
        <v>15</v>
      </c>
      <c r="O12" s="26">
        <v>15</v>
      </c>
      <c r="P12" s="27"/>
      <c r="Q12" s="27"/>
      <c r="R12" s="28"/>
    </row>
    <row r="13" s="3" customFormat="1" ht="19" customHeight="1" spans="1:18">
      <c r="A13" s="24"/>
      <c r="B13" s="24"/>
      <c r="C13" s="25"/>
      <c r="D13" s="25"/>
      <c r="E13" s="25"/>
      <c r="F13" s="25"/>
      <c r="G13" s="25"/>
      <c r="H13" s="25"/>
      <c r="I13" s="25"/>
      <c r="J13" s="26" t="s">
        <v>2978</v>
      </c>
      <c r="K13" s="26" t="s">
        <v>2979</v>
      </c>
      <c r="L13" s="26" t="s">
        <v>923</v>
      </c>
      <c r="M13" s="26">
        <v>280</v>
      </c>
      <c r="N13" s="26">
        <v>280</v>
      </c>
      <c r="O13" s="26">
        <v>280</v>
      </c>
      <c r="P13" s="27"/>
      <c r="Q13" s="27"/>
      <c r="R13" s="28"/>
    </row>
    <row r="14" s="3" customFormat="1" ht="19" customHeight="1" spans="1:18">
      <c r="A14" s="24"/>
      <c r="B14" s="24"/>
      <c r="C14" s="25"/>
      <c r="D14" s="25"/>
      <c r="E14" s="25"/>
      <c r="F14" s="25"/>
      <c r="G14" s="25"/>
      <c r="H14" s="25"/>
      <c r="I14" s="25"/>
      <c r="J14" s="26" t="s">
        <v>2403</v>
      </c>
      <c r="K14" s="26" t="s">
        <v>2404</v>
      </c>
      <c r="L14" s="26" t="s">
        <v>923</v>
      </c>
      <c r="M14" s="26">
        <v>280</v>
      </c>
      <c r="N14" s="26">
        <v>280</v>
      </c>
      <c r="O14" s="26">
        <v>280</v>
      </c>
      <c r="P14" s="27"/>
      <c r="Q14" s="27"/>
      <c r="R14" s="28"/>
    </row>
    <row r="15" s="3" customFormat="1" ht="19" customHeight="1" spans="1:18">
      <c r="A15" s="24"/>
      <c r="B15" s="24"/>
      <c r="C15" s="25"/>
      <c r="D15" s="25"/>
      <c r="E15" s="25"/>
      <c r="F15" s="25"/>
      <c r="G15" s="25"/>
      <c r="H15" s="25"/>
      <c r="I15" s="25"/>
      <c r="J15" s="26" t="s">
        <v>2366</v>
      </c>
      <c r="K15" s="26" t="s">
        <v>2367</v>
      </c>
      <c r="L15" s="26" t="s">
        <v>923</v>
      </c>
      <c r="M15" s="26">
        <v>280</v>
      </c>
      <c r="N15" s="26">
        <v>280</v>
      </c>
      <c r="O15" s="26">
        <v>280</v>
      </c>
      <c r="P15" s="27"/>
      <c r="Q15" s="27"/>
      <c r="R15" s="28"/>
    </row>
    <row r="16" s="3" customFormat="1" ht="19" customHeight="1" spans="1:18">
      <c r="A16" s="24"/>
      <c r="B16" s="24"/>
      <c r="C16" s="25"/>
      <c r="D16" s="25"/>
      <c r="E16" s="25"/>
      <c r="F16" s="25"/>
      <c r="G16" s="25"/>
      <c r="H16" s="25"/>
      <c r="I16" s="25"/>
      <c r="J16" s="26" t="s">
        <v>2616</v>
      </c>
      <c r="K16" s="26" t="s">
        <v>2617</v>
      </c>
      <c r="L16" s="26" t="s">
        <v>923</v>
      </c>
      <c r="M16" s="26">
        <v>220</v>
      </c>
      <c r="N16" s="26">
        <v>220</v>
      </c>
      <c r="O16" s="26">
        <v>220</v>
      </c>
      <c r="P16" s="27"/>
      <c r="Q16" s="27"/>
      <c r="R16" s="28"/>
    </row>
    <row r="17" s="3" customFormat="1" ht="19" customHeight="1" spans="1:18">
      <c r="A17" s="24"/>
      <c r="B17" s="24"/>
      <c r="C17" s="25"/>
      <c r="D17" s="25"/>
      <c r="E17" s="25"/>
      <c r="F17" s="25"/>
      <c r="G17" s="25"/>
      <c r="H17" s="25"/>
      <c r="I17" s="25"/>
      <c r="J17" s="26" t="s">
        <v>2364</v>
      </c>
      <c r="K17" s="26" t="s">
        <v>2365</v>
      </c>
      <c r="L17" s="26" t="s">
        <v>923</v>
      </c>
      <c r="M17" s="26">
        <v>220</v>
      </c>
      <c r="N17" s="26">
        <v>220</v>
      </c>
      <c r="O17" s="26">
        <v>220</v>
      </c>
      <c r="P17" s="27"/>
      <c r="Q17" s="27"/>
      <c r="R17" s="28"/>
    </row>
    <row r="18" s="3" customFormat="1" ht="19" customHeight="1" spans="1:18">
      <c r="A18" s="24"/>
      <c r="B18" s="24"/>
      <c r="C18" s="25"/>
      <c r="D18" s="25"/>
      <c r="E18" s="25"/>
      <c r="F18" s="25"/>
      <c r="G18" s="25"/>
      <c r="H18" s="25"/>
      <c r="I18" s="25"/>
      <c r="J18" s="26" t="s">
        <v>2971</v>
      </c>
      <c r="K18" s="26" t="s">
        <v>2972</v>
      </c>
      <c r="L18" s="26" t="s">
        <v>104</v>
      </c>
      <c r="M18" s="26">
        <v>2</v>
      </c>
      <c r="N18" s="26">
        <v>2</v>
      </c>
      <c r="O18" s="26">
        <v>2</v>
      </c>
      <c r="P18" s="27"/>
      <c r="Q18" s="27"/>
      <c r="R18" s="28"/>
    </row>
    <row r="19" s="3" customFormat="1" ht="19" customHeight="1" spans="1:18">
      <c r="A19" s="24"/>
      <c r="B19" s="24"/>
      <c r="C19" s="25"/>
      <c r="D19" s="25"/>
      <c r="E19" s="25"/>
      <c r="F19" s="25"/>
      <c r="G19" s="25"/>
      <c r="H19" s="25"/>
      <c r="I19" s="25"/>
      <c r="J19" s="26" t="s">
        <v>2379</v>
      </c>
      <c r="K19" s="26" t="s">
        <v>2380</v>
      </c>
      <c r="L19" s="26" t="s">
        <v>2376</v>
      </c>
      <c r="M19" s="26">
        <v>50</v>
      </c>
      <c r="N19" s="26">
        <v>50</v>
      </c>
      <c r="O19" s="26">
        <v>50</v>
      </c>
      <c r="P19" s="27"/>
      <c r="Q19" s="27"/>
      <c r="R19" s="28"/>
    </row>
    <row r="20" s="3" customFormat="1" ht="19" customHeight="1" spans="1:18">
      <c r="A20" s="24"/>
      <c r="B20" s="24"/>
      <c r="C20" s="25"/>
      <c r="D20" s="25"/>
      <c r="E20" s="25"/>
      <c r="F20" s="25"/>
      <c r="G20" s="25"/>
      <c r="H20" s="25"/>
      <c r="I20" s="25"/>
      <c r="J20" s="26" t="s">
        <v>2377</v>
      </c>
      <c r="K20" s="26" t="s">
        <v>2378</v>
      </c>
      <c r="L20" s="26" t="s">
        <v>2376</v>
      </c>
      <c r="M20" s="26">
        <v>30</v>
      </c>
      <c r="N20" s="26">
        <v>30</v>
      </c>
      <c r="O20" s="26">
        <v>30</v>
      </c>
      <c r="P20" s="27"/>
      <c r="Q20" s="27"/>
      <c r="R20" s="28"/>
    </row>
    <row r="21" s="3" customFormat="1" ht="19" customHeight="1" spans="1:18">
      <c r="A21" s="24"/>
      <c r="B21" s="24"/>
      <c r="C21" s="25"/>
      <c r="D21" s="25"/>
      <c r="E21" s="25"/>
      <c r="F21" s="25"/>
      <c r="G21" s="25"/>
      <c r="H21" s="25"/>
      <c r="I21" s="25"/>
      <c r="J21" s="26" t="s">
        <v>2374</v>
      </c>
      <c r="K21" s="26" t="s">
        <v>2375</v>
      </c>
      <c r="L21" s="26" t="s">
        <v>2376</v>
      </c>
      <c r="M21" s="26">
        <v>35</v>
      </c>
      <c r="N21" s="26">
        <v>35</v>
      </c>
      <c r="O21" s="26">
        <v>35</v>
      </c>
      <c r="P21" s="27"/>
      <c r="Q21" s="27"/>
      <c r="R21" s="28"/>
    </row>
    <row r="22" s="3" customFormat="1" ht="19" customHeight="1" spans="1:18">
      <c r="A22" s="24"/>
      <c r="B22" s="24"/>
      <c r="C22" s="25"/>
      <c r="D22" s="25"/>
      <c r="E22" s="25"/>
      <c r="F22" s="25"/>
      <c r="G22" s="25"/>
      <c r="H22" s="25"/>
      <c r="I22" s="25"/>
      <c r="J22" s="26" t="s">
        <v>2808</v>
      </c>
      <c r="K22" s="26" t="s">
        <v>2809</v>
      </c>
      <c r="L22" s="26" t="s">
        <v>923</v>
      </c>
      <c r="M22" s="26">
        <v>200</v>
      </c>
      <c r="N22" s="26">
        <v>200</v>
      </c>
      <c r="O22" s="26">
        <v>100</v>
      </c>
      <c r="P22" s="27"/>
      <c r="Q22" s="27"/>
      <c r="R22" s="28"/>
    </row>
    <row r="23" s="3" customFormat="1" ht="22" customHeight="1" spans="1:18">
      <c r="A23" s="24">
        <v>4</v>
      </c>
      <c r="B23" s="24" t="s">
        <v>1567</v>
      </c>
      <c r="C23" s="25" t="s">
        <v>1568</v>
      </c>
      <c r="D23" s="25" t="s">
        <v>1555</v>
      </c>
      <c r="E23" s="25"/>
      <c r="F23" s="25"/>
      <c r="G23" s="25"/>
      <c r="H23" s="25" t="s">
        <v>813</v>
      </c>
      <c r="I23" s="25" t="s">
        <v>1556</v>
      </c>
      <c r="J23" s="26" t="s">
        <v>2966</v>
      </c>
      <c r="K23" s="26" t="s">
        <v>2967</v>
      </c>
      <c r="L23" s="26" t="s">
        <v>104</v>
      </c>
      <c r="M23" s="26">
        <v>50</v>
      </c>
      <c r="N23" s="26">
        <v>50</v>
      </c>
      <c r="O23" s="26">
        <v>40</v>
      </c>
      <c r="P23" s="27" t="s">
        <v>2980</v>
      </c>
      <c r="Q23" s="27"/>
      <c r="R23" s="28"/>
    </row>
    <row r="24" s="3" customFormat="1" ht="22" customHeight="1" spans="1:18">
      <c r="A24" s="24"/>
      <c r="B24" s="24"/>
      <c r="C24" s="25"/>
      <c r="D24" s="25"/>
      <c r="E24" s="25"/>
      <c r="F24" s="25"/>
      <c r="G24" s="25"/>
      <c r="H24" s="25"/>
      <c r="I24" s="25"/>
      <c r="J24" s="26" t="s">
        <v>2981</v>
      </c>
      <c r="K24" s="26" t="s">
        <v>2982</v>
      </c>
      <c r="L24" s="26" t="s">
        <v>923</v>
      </c>
      <c r="M24" s="26">
        <v>20</v>
      </c>
      <c r="N24" s="26">
        <v>20</v>
      </c>
      <c r="O24" s="26">
        <v>20</v>
      </c>
      <c r="P24" s="27"/>
      <c r="Q24" s="27"/>
      <c r="R24" s="28"/>
    </row>
    <row r="25" s="3" customFormat="1" ht="22" customHeight="1" spans="1:18">
      <c r="A25" s="24"/>
      <c r="B25" s="24"/>
      <c r="C25" s="25"/>
      <c r="D25" s="25"/>
      <c r="E25" s="25"/>
      <c r="F25" s="25"/>
      <c r="G25" s="25"/>
      <c r="H25" s="25"/>
      <c r="I25" s="25"/>
      <c r="J25" s="26" t="s">
        <v>2971</v>
      </c>
      <c r="K25" s="26" t="s">
        <v>2972</v>
      </c>
      <c r="L25" s="26" t="s">
        <v>104</v>
      </c>
      <c r="M25" s="26">
        <v>2</v>
      </c>
      <c r="N25" s="26">
        <v>2</v>
      </c>
      <c r="O25" s="26">
        <v>2</v>
      </c>
      <c r="P25" s="27"/>
      <c r="Q25" s="27"/>
      <c r="R25" s="28"/>
    </row>
    <row r="26" s="3" customFormat="1" ht="22" customHeight="1" spans="1:18">
      <c r="A26" s="24"/>
      <c r="B26" s="24"/>
      <c r="C26" s="25"/>
      <c r="D26" s="25"/>
      <c r="E26" s="25"/>
      <c r="F26" s="25"/>
      <c r="G26" s="25"/>
      <c r="H26" s="25"/>
      <c r="I26" s="25"/>
      <c r="J26" s="26" t="s">
        <v>2916</v>
      </c>
      <c r="K26" s="26" t="s">
        <v>2917</v>
      </c>
      <c r="L26" s="26" t="s">
        <v>2376</v>
      </c>
      <c r="M26" s="26">
        <v>80</v>
      </c>
      <c r="N26" s="26">
        <v>80</v>
      </c>
      <c r="O26" s="26">
        <v>80</v>
      </c>
      <c r="P26" s="27"/>
      <c r="Q26" s="27"/>
      <c r="R26" s="28"/>
    </row>
    <row r="27" s="3" customFormat="1" ht="22" customHeight="1" spans="1:18">
      <c r="A27" s="24"/>
      <c r="B27" s="24"/>
      <c r="C27" s="25"/>
      <c r="D27" s="25"/>
      <c r="E27" s="25"/>
      <c r="F27" s="25"/>
      <c r="G27" s="25"/>
      <c r="H27" s="25"/>
      <c r="I27" s="25"/>
      <c r="J27" s="26" t="s">
        <v>2914</v>
      </c>
      <c r="K27" s="26" t="s">
        <v>2915</v>
      </c>
      <c r="L27" s="26" t="s">
        <v>2376</v>
      </c>
      <c r="M27" s="26">
        <v>40</v>
      </c>
      <c r="N27" s="26">
        <v>40</v>
      </c>
      <c r="O27" s="26">
        <v>40</v>
      </c>
      <c r="P27" s="27"/>
      <c r="Q27" s="27"/>
      <c r="R27" s="28"/>
    </row>
    <row r="28" s="3" customFormat="1" ht="22" customHeight="1" spans="1:18">
      <c r="A28" s="24"/>
      <c r="B28" s="24"/>
      <c r="C28" s="25"/>
      <c r="D28" s="25"/>
      <c r="E28" s="25"/>
      <c r="F28" s="25"/>
      <c r="G28" s="25"/>
      <c r="H28" s="25"/>
      <c r="I28" s="25"/>
      <c r="J28" s="26" t="s">
        <v>2912</v>
      </c>
      <c r="K28" s="26" t="s">
        <v>2913</v>
      </c>
      <c r="L28" s="26" t="s">
        <v>2376</v>
      </c>
      <c r="M28" s="26">
        <v>45</v>
      </c>
      <c r="N28" s="26">
        <v>45</v>
      </c>
      <c r="O28" s="26">
        <v>45</v>
      </c>
      <c r="P28" s="27"/>
      <c r="Q28" s="27"/>
      <c r="R28" s="28"/>
    </row>
    <row r="29" s="3" customFormat="1" ht="20" customHeight="1" spans="1:18">
      <c r="A29" s="24">
        <v>5</v>
      </c>
      <c r="B29" s="24" t="s">
        <v>1573</v>
      </c>
      <c r="C29" s="25" t="s">
        <v>1574</v>
      </c>
      <c r="D29" s="25" t="s">
        <v>1575</v>
      </c>
      <c r="E29" s="25"/>
      <c r="F29" s="25"/>
      <c r="G29" s="25"/>
      <c r="H29" s="25" t="s">
        <v>813</v>
      </c>
      <c r="I29" s="25" t="s">
        <v>1576</v>
      </c>
      <c r="J29" s="26" t="s">
        <v>2851</v>
      </c>
      <c r="K29" s="26" t="s">
        <v>2852</v>
      </c>
      <c r="L29" s="26" t="s">
        <v>923</v>
      </c>
      <c r="M29" s="26">
        <v>280</v>
      </c>
      <c r="N29" s="26">
        <v>280</v>
      </c>
      <c r="O29" s="26">
        <v>280</v>
      </c>
      <c r="P29" s="27" t="s">
        <v>2983</v>
      </c>
      <c r="Q29" s="27"/>
      <c r="R29" s="28"/>
    </row>
    <row r="30" s="3" customFormat="1" ht="20" customHeight="1" spans="1:18">
      <c r="A30" s="24"/>
      <c r="B30" s="24"/>
      <c r="C30" s="25"/>
      <c r="D30" s="25"/>
      <c r="E30" s="25"/>
      <c r="F30" s="25"/>
      <c r="G30" s="25"/>
      <c r="H30" s="25"/>
      <c r="I30" s="25"/>
      <c r="J30" s="26" t="s">
        <v>2600</v>
      </c>
      <c r="K30" s="26" t="s">
        <v>2601</v>
      </c>
      <c r="L30" s="26" t="s">
        <v>923</v>
      </c>
      <c r="M30" s="26">
        <v>220</v>
      </c>
      <c r="N30" s="26">
        <v>220</v>
      </c>
      <c r="O30" s="26">
        <v>220</v>
      </c>
      <c r="P30" s="27"/>
      <c r="Q30" s="27"/>
      <c r="R30" s="28"/>
    </row>
    <row r="31" s="3" customFormat="1" ht="20" customHeight="1" spans="1:18">
      <c r="A31" s="24"/>
      <c r="B31" s="24"/>
      <c r="C31" s="25"/>
      <c r="D31" s="25"/>
      <c r="E31" s="25"/>
      <c r="F31" s="25"/>
      <c r="G31" s="25"/>
      <c r="H31" s="25"/>
      <c r="I31" s="25"/>
      <c r="J31" s="26" t="s">
        <v>2445</v>
      </c>
      <c r="K31" s="26" t="s">
        <v>2446</v>
      </c>
      <c r="L31" s="26" t="s">
        <v>923</v>
      </c>
      <c r="M31" s="26">
        <v>220</v>
      </c>
      <c r="N31" s="26">
        <v>220</v>
      </c>
      <c r="O31" s="26">
        <v>220</v>
      </c>
      <c r="P31" s="27"/>
      <c r="Q31" s="27"/>
      <c r="R31" s="28"/>
    </row>
    <row r="32" s="3" customFormat="1" ht="20" customHeight="1" spans="1:18">
      <c r="A32" s="24"/>
      <c r="B32" s="24"/>
      <c r="C32" s="25"/>
      <c r="D32" s="25"/>
      <c r="E32" s="25"/>
      <c r="F32" s="25"/>
      <c r="G32" s="25"/>
      <c r="H32" s="25"/>
      <c r="I32" s="25"/>
      <c r="J32" s="26" t="s">
        <v>2770</v>
      </c>
      <c r="K32" s="26" t="s">
        <v>2771</v>
      </c>
      <c r="L32" s="26" t="s">
        <v>2376</v>
      </c>
      <c r="M32" s="26">
        <v>80</v>
      </c>
      <c r="N32" s="26">
        <v>80</v>
      </c>
      <c r="O32" s="26">
        <v>80</v>
      </c>
      <c r="P32" s="27"/>
      <c r="Q32" s="27"/>
      <c r="R32" s="28"/>
    </row>
    <row r="33" s="3" customFormat="1" ht="20" customHeight="1" spans="1:18">
      <c r="A33" s="24"/>
      <c r="B33" s="24"/>
      <c r="C33" s="25"/>
      <c r="D33" s="25"/>
      <c r="E33" s="25"/>
      <c r="F33" s="25"/>
      <c r="G33" s="25"/>
      <c r="H33" s="25"/>
      <c r="I33" s="25"/>
      <c r="J33" s="26" t="s">
        <v>2768</v>
      </c>
      <c r="K33" s="26" t="s">
        <v>2769</v>
      </c>
      <c r="L33" s="26" t="s">
        <v>2376</v>
      </c>
      <c r="M33" s="26">
        <v>80</v>
      </c>
      <c r="N33" s="26">
        <v>80</v>
      </c>
      <c r="O33" s="26">
        <v>80</v>
      </c>
      <c r="P33" s="27"/>
      <c r="Q33" s="27"/>
      <c r="R33" s="28"/>
    </row>
    <row r="34" s="3" customFormat="1" ht="20" customHeight="1" spans="1:18">
      <c r="A34" s="24"/>
      <c r="B34" s="24"/>
      <c r="C34" s="25"/>
      <c r="D34" s="25"/>
      <c r="E34" s="25"/>
      <c r="F34" s="25"/>
      <c r="G34" s="25"/>
      <c r="H34" s="25"/>
      <c r="I34" s="25"/>
      <c r="J34" s="26" t="s">
        <v>2772</v>
      </c>
      <c r="K34" s="26" t="s">
        <v>2773</v>
      </c>
      <c r="L34" s="26" t="s">
        <v>2376</v>
      </c>
      <c r="M34" s="26">
        <v>80</v>
      </c>
      <c r="N34" s="26">
        <v>80</v>
      </c>
      <c r="O34" s="26">
        <v>80</v>
      </c>
      <c r="P34" s="27"/>
      <c r="Q34" s="27"/>
      <c r="R34" s="28"/>
    </row>
    <row r="35" s="3" customFormat="1" ht="20" customHeight="1" spans="1:18">
      <c r="A35" s="24"/>
      <c r="B35" s="24"/>
      <c r="C35" s="25"/>
      <c r="D35" s="25"/>
      <c r="E35" s="25"/>
      <c r="F35" s="25"/>
      <c r="G35" s="25"/>
      <c r="H35" s="25"/>
      <c r="I35" s="25"/>
      <c r="J35" s="26" t="s">
        <v>2592</v>
      </c>
      <c r="K35" s="26" t="s">
        <v>2593</v>
      </c>
      <c r="L35" s="26" t="s">
        <v>2376</v>
      </c>
      <c r="M35" s="26">
        <v>80</v>
      </c>
      <c r="N35" s="26">
        <v>80</v>
      </c>
      <c r="O35" s="26">
        <v>80</v>
      </c>
      <c r="P35" s="27"/>
      <c r="Q35" s="27"/>
      <c r="R35" s="28"/>
    </row>
    <row r="36" s="3" customFormat="1" ht="20" customHeight="1" spans="1:18">
      <c r="A36" s="24"/>
      <c r="B36" s="24"/>
      <c r="C36" s="25"/>
      <c r="D36" s="25"/>
      <c r="E36" s="25"/>
      <c r="F36" s="25"/>
      <c r="G36" s="25"/>
      <c r="H36" s="25"/>
      <c r="I36" s="25"/>
      <c r="J36" s="26" t="s">
        <v>2820</v>
      </c>
      <c r="K36" s="26" t="s">
        <v>2821</v>
      </c>
      <c r="L36" s="26" t="s">
        <v>2376</v>
      </c>
      <c r="M36" s="26">
        <v>30</v>
      </c>
      <c r="N36" s="26">
        <v>30</v>
      </c>
      <c r="O36" s="26">
        <v>30</v>
      </c>
      <c r="P36" s="27"/>
      <c r="Q36" s="27"/>
      <c r="R36" s="28"/>
    </row>
    <row r="37" s="3" customFormat="1" ht="47" customHeight="1" spans="1:18">
      <c r="A37" s="24">
        <v>6</v>
      </c>
      <c r="B37" s="24" t="s">
        <v>1581</v>
      </c>
      <c r="C37" s="25" t="s">
        <v>1582</v>
      </c>
      <c r="D37" s="25" t="s">
        <v>1583</v>
      </c>
      <c r="E37" s="25"/>
      <c r="F37" s="25"/>
      <c r="G37" s="25"/>
      <c r="H37" s="25" t="s">
        <v>813</v>
      </c>
      <c r="I37" s="25"/>
      <c r="J37" s="29"/>
      <c r="K37" s="29"/>
      <c r="L37" s="29"/>
      <c r="M37" s="29"/>
      <c r="N37" s="29"/>
      <c r="O37" s="29"/>
      <c r="P37" s="27" t="s">
        <v>2984</v>
      </c>
      <c r="Q37" s="27"/>
      <c r="R37" s="28"/>
    </row>
    <row r="38" s="3" customFormat="1" ht="22" customHeight="1" spans="1:18">
      <c r="A38" s="24">
        <v>7</v>
      </c>
      <c r="B38" s="24" t="s">
        <v>1585</v>
      </c>
      <c r="C38" s="25" t="s">
        <v>1586</v>
      </c>
      <c r="D38" s="25" t="s">
        <v>1587</v>
      </c>
      <c r="E38" s="25"/>
      <c r="F38" s="25"/>
      <c r="G38" s="25"/>
      <c r="H38" s="25" t="s">
        <v>1588</v>
      </c>
      <c r="I38" s="25" t="s">
        <v>1589</v>
      </c>
      <c r="J38" s="26" t="s">
        <v>2451</v>
      </c>
      <c r="K38" s="26" t="s">
        <v>2452</v>
      </c>
      <c r="L38" s="26" t="s">
        <v>923</v>
      </c>
      <c r="M38" s="26">
        <v>600</v>
      </c>
      <c r="N38" s="26">
        <v>600</v>
      </c>
      <c r="O38" s="26">
        <v>200</v>
      </c>
      <c r="P38" s="27" t="s">
        <v>2985</v>
      </c>
      <c r="Q38" s="27"/>
      <c r="R38" s="28"/>
    </row>
    <row r="39" s="3" customFormat="1" ht="22" customHeight="1" spans="1:18">
      <c r="A39" s="24"/>
      <c r="B39" s="24"/>
      <c r="C39" s="25"/>
      <c r="D39" s="25"/>
      <c r="E39" s="25"/>
      <c r="F39" s="25"/>
      <c r="G39" s="25"/>
      <c r="H39" s="25"/>
      <c r="I39" s="25"/>
      <c r="J39" s="26" t="s">
        <v>2688</v>
      </c>
      <c r="K39" s="26" t="s">
        <v>2689</v>
      </c>
      <c r="L39" s="26" t="s">
        <v>923</v>
      </c>
      <c r="M39" s="26">
        <v>780</v>
      </c>
      <c r="N39" s="26">
        <v>780</v>
      </c>
      <c r="O39" s="26">
        <v>260</v>
      </c>
      <c r="P39" s="27"/>
      <c r="Q39" s="27"/>
      <c r="R39" s="28"/>
    </row>
    <row r="40" s="3" customFormat="1" ht="25" customHeight="1" spans="1:18">
      <c r="A40" s="24">
        <v>8</v>
      </c>
      <c r="B40" s="24" t="s">
        <v>1594</v>
      </c>
      <c r="C40" s="25" t="s">
        <v>1595</v>
      </c>
      <c r="D40" s="27" t="s">
        <v>1596</v>
      </c>
      <c r="E40" s="25"/>
      <c r="F40" s="25"/>
      <c r="G40" s="25"/>
      <c r="H40" s="25" t="s">
        <v>1588</v>
      </c>
      <c r="I40" s="25" t="s">
        <v>1589</v>
      </c>
      <c r="J40" s="26" t="s">
        <v>2702</v>
      </c>
      <c r="K40" s="26" t="s">
        <v>2703</v>
      </c>
      <c r="L40" s="26" t="s">
        <v>923</v>
      </c>
      <c r="M40" s="26">
        <v>200</v>
      </c>
      <c r="N40" s="26">
        <v>200</v>
      </c>
      <c r="O40" s="26">
        <v>100</v>
      </c>
      <c r="P40" s="27" t="s">
        <v>2986</v>
      </c>
      <c r="Q40" s="27"/>
      <c r="R40" s="28"/>
    </row>
    <row r="41" s="3" customFormat="1" ht="25" customHeight="1" spans="1:18">
      <c r="A41" s="24"/>
      <c r="B41" s="24"/>
      <c r="C41" s="25"/>
      <c r="D41" s="27"/>
      <c r="E41" s="25"/>
      <c r="F41" s="25"/>
      <c r="G41" s="25"/>
      <c r="H41" s="25"/>
      <c r="I41" s="25"/>
      <c r="J41" s="26" t="s">
        <v>2709</v>
      </c>
      <c r="K41" s="26" t="s">
        <v>2710</v>
      </c>
      <c r="L41" s="26" t="s">
        <v>923</v>
      </c>
      <c r="M41" s="26">
        <v>280</v>
      </c>
      <c r="N41" s="26">
        <v>280</v>
      </c>
      <c r="O41" s="26">
        <v>280</v>
      </c>
      <c r="P41" s="27"/>
      <c r="Q41" s="27"/>
      <c r="R41" s="28"/>
    </row>
    <row r="42" s="3" customFormat="1" ht="25" customHeight="1" spans="1:18">
      <c r="A42" s="24"/>
      <c r="B42" s="24"/>
      <c r="C42" s="25"/>
      <c r="D42" s="27"/>
      <c r="E42" s="25"/>
      <c r="F42" s="25"/>
      <c r="G42" s="25"/>
      <c r="H42" s="25"/>
      <c r="I42" s="25"/>
      <c r="J42" s="30" t="s">
        <v>2383</v>
      </c>
      <c r="K42" s="25" t="s">
        <v>2384</v>
      </c>
      <c r="L42" s="25" t="s">
        <v>923</v>
      </c>
      <c r="M42" s="25">
        <v>280</v>
      </c>
      <c r="N42" s="25">
        <v>280</v>
      </c>
      <c r="O42" s="31">
        <v>280</v>
      </c>
      <c r="P42" s="27"/>
      <c r="Q42" s="27"/>
      <c r="R42" s="28"/>
    </row>
    <row r="43" s="3" customFormat="1" ht="25" customHeight="1" spans="1:18">
      <c r="A43" s="24"/>
      <c r="B43" s="24"/>
      <c r="C43" s="25"/>
      <c r="D43" s="27"/>
      <c r="E43" s="25"/>
      <c r="F43" s="25"/>
      <c r="G43" s="25"/>
      <c r="H43" s="25"/>
      <c r="I43" s="25"/>
      <c r="J43" s="26" t="s">
        <v>2707</v>
      </c>
      <c r="K43" s="26" t="s">
        <v>2708</v>
      </c>
      <c r="L43" s="26" t="s">
        <v>923</v>
      </c>
      <c r="M43" s="26">
        <v>50</v>
      </c>
      <c r="N43" s="26">
        <v>50</v>
      </c>
      <c r="O43" s="26">
        <v>50</v>
      </c>
      <c r="P43" s="27"/>
      <c r="Q43" s="27"/>
      <c r="R43" s="28"/>
    </row>
    <row r="44" s="3" customFormat="1" ht="25" customHeight="1" spans="1:18">
      <c r="A44" s="24"/>
      <c r="B44" s="24"/>
      <c r="C44" s="25"/>
      <c r="D44" s="27"/>
      <c r="E44" s="25"/>
      <c r="F44" s="25"/>
      <c r="G44" s="25"/>
      <c r="H44" s="25"/>
      <c r="I44" s="25"/>
      <c r="J44" s="26" t="s">
        <v>2862</v>
      </c>
      <c r="K44" s="26" t="s">
        <v>2863</v>
      </c>
      <c r="L44" s="26" t="s">
        <v>923</v>
      </c>
      <c r="M44" s="26">
        <v>50</v>
      </c>
      <c r="N44" s="26">
        <v>50</v>
      </c>
      <c r="O44" s="26">
        <v>50</v>
      </c>
      <c r="P44" s="27"/>
      <c r="Q44" s="27"/>
      <c r="R44" s="28"/>
    </row>
    <row r="45" s="3" customFormat="1" ht="25" customHeight="1" spans="1:18">
      <c r="A45" s="24"/>
      <c r="B45" s="24"/>
      <c r="C45" s="25"/>
      <c r="D45" s="27"/>
      <c r="E45" s="25"/>
      <c r="F45" s="25"/>
      <c r="G45" s="25"/>
      <c r="H45" s="25"/>
      <c r="I45" s="25"/>
      <c r="J45" s="26" t="s">
        <v>2696</v>
      </c>
      <c r="K45" s="26" t="s">
        <v>2697</v>
      </c>
      <c r="L45" s="26" t="s">
        <v>923</v>
      </c>
      <c r="M45" s="26">
        <v>220</v>
      </c>
      <c r="N45" s="26">
        <v>220</v>
      </c>
      <c r="O45" s="26">
        <v>220</v>
      </c>
      <c r="P45" s="27"/>
      <c r="Q45" s="27"/>
      <c r="R45" s="28"/>
    </row>
    <row r="46" s="3" customFormat="1" ht="21" customHeight="1" spans="1:18">
      <c r="A46" s="24">
        <v>9</v>
      </c>
      <c r="B46" s="24" t="s">
        <v>1598</v>
      </c>
      <c r="C46" s="25" t="s">
        <v>1599</v>
      </c>
      <c r="D46" s="25" t="s">
        <v>1600</v>
      </c>
      <c r="E46" s="25"/>
      <c r="F46" s="25"/>
      <c r="G46" s="25"/>
      <c r="H46" s="25" t="s">
        <v>1601</v>
      </c>
      <c r="I46" s="25"/>
      <c r="J46" s="26" t="s">
        <v>2447</v>
      </c>
      <c r="K46" s="26" t="s">
        <v>2448</v>
      </c>
      <c r="L46" s="26" t="s">
        <v>2348</v>
      </c>
      <c r="M46" s="26">
        <v>40</v>
      </c>
      <c r="N46" s="26">
        <v>40</v>
      </c>
      <c r="O46" s="26">
        <v>25</v>
      </c>
      <c r="P46" s="27"/>
      <c r="Q46" s="27"/>
      <c r="R46" s="28"/>
    </row>
    <row r="47" s="3" customFormat="1" ht="21" customHeight="1" spans="1:18">
      <c r="A47" s="24"/>
      <c r="B47" s="24"/>
      <c r="C47" s="25"/>
      <c r="D47" s="25"/>
      <c r="E47" s="25"/>
      <c r="F47" s="25"/>
      <c r="G47" s="25"/>
      <c r="H47" s="25"/>
      <c r="I47" s="25"/>
      <c r="J47" s="26" t="s">
        <v>2789</v>
      </c>
      <c r="K47" s="26" t="s">
        <v>2790</v>
      </c>
      <c r="L47" s="26" t="s">
        <v>104</v>
      </c>
      <c r="M47" s="26">
        <v>15</v>
      </c>
      <c r="N47" s="26">
        <v>15</v>
      </c>
      <c r="O47" s="26">
        <v>15</v>
      </c>
      <c r="P47" s="27"/>
      <c r="Q47" s="27"/>
      <c r="R47" s="28"/>
    </row>
    <row r="48" s="3" customFormat="1" ht="21" customHeight="1" spans="1:18">
      <c r="A48" s="24"/>
      <c r="B48" s="24"/>
      <c r="C48" s="25"/>
      <c r="D48" s="25"/>
      <c r="E48" s="25"/>
      <c r="F48" s="25"/>
      <c r="G48" s="25"/>
      <c r="H48" s="25"/>
      <c r="I48" s="25"/>
      <c r="J48" s="26" t="s">
        <v>2791</v>
      </c>
      <c r="K48" s="26" t="s">
        <v>2792</v>
      </c>
      <c r="L48" s="26" t="s">
        <v>104</v>
      </c>
      <c r="M48" s="26">
        <v>15</v>
      </c>
      <c r="N48" s="26">
        <v>15</v>
      </c>
      <c r="O48" s="26">
        <v>15</v>
      </c>
      <c r="P48" s="27"/>
      <c r="Q48" s="27"/>
      <c r="R48" s="28"/>
    </row>
    <row r="49" s="3" customFormat="1" ht="21" customHeight="1" spans="1:18">
      <c r="A49" s="24"/>
      <c r="B49" s="24"/>
      <c r="C49" s="25"/>
      <c r="D49" s="25"/>
      <c r="E49" s="25"/>
      <c r="F49" s="25"/>
      <c r="G49" s="25"/>
      <c r="H49" s="25"/>
      <c r="I49" s="25"/>
      <c r="J49" s="26" t="s">
        <v>2642</v>
      </c>
      <c r="K49" s="26" t="s">
        <v>2643</v>
      </c>
      <c r="L49" s="26" t="s">
        <v>104</v>
      </c>
      <c r="M49" s="26">
        <v>15</v>
      </c>
      <c r="N49" s="26">
        <v>15</v>
      </c>
      <c r="O49" s="26">
        <v>8</v>
      </c>
      <c r="P49" s="27"/>
      <c r="Q49" s="27"/>
      <c r="R49" s="28"/>
    </row>
    <row r="50" s="3" customFormat="1" ht="21" customHeight="1" spans="1:18">
      <c r="A50" s="24"/>
      <c r="B50" s="24"/>
      <c r="C50" s="25"/>
      <c r="D50" s="25"/>
      <c r="E50" s="25"/>
      <c r="F50" s="25"/>
      <c r="G50" s="25"/>
      <c r="H50" s="25"/>
      <c r="I50" s="25"/>
      <c r="J50" s="26" t="s">
        <v>2889</v>
      </c>
      <c r="K50" s="26" t="s">
        <v>2890</v>
      </c>
      <c r="L50" s="26" t="s">
        <v>104</v>
      </c>
      <c r="M50" s="26">
        <v>15</v>
      </c>
      <c r="N50" s="26">
        <v>15</v>
      </c>
      <c r="O50" s="26">
        <v>8</v>
      </c>
      <c r="P50" s="27"/>
      <c r="Q50" s="27"/>
      <c r="R50" s="28"/>
    </row>
    <row r="51" s="3" customFormat="1" ht="21" customHeight="1" spans="1:18">
      <c r="A51" s="24"/>
      <c r="B51" s="24"/>
      <c r="C51" s="25"/>
      <c r="D51" s="25"/>
      <c r="E51" s="25"/>
      <c r="F51" s="25"/>
      <c r="G51" s="25"/>
      <c r="H51" s="25"/>
      <c r="I51" s="25"/>
      <c r="J51" s="26" t="s">
        <v>2704</v>
      </c>
      <c r="K51" s="26" t="s">
        <v>2705</v>
      </c>
      <c r="L51" s="26" t="s">
        <v>104</v>
      </c>
      <c r="M51" s="26">
        <v>15</v>
      </c>
      <c r="N51" s="26">
        <v>15</v>
      </c>
      <c r="O51" s="26">
        <v>15</v>
      </c>
      <c r="P51" s="27"/>
      <c r="Q51" s="27"/>
      <c r="R51" s="28"/>
    </row>
    <row r="52" s="3" customFormat="1" ht="21" customHeight="1" spans="1:18">
      <c r="A52" s="24"/>
      <c r="B52" s="24"/>
      <c r="C52" s="25"/>
      <c r="D52" s="25"/>
      <c r="E52" s="25"/>
      <c r="F52" s="25"/>
      <c r="G52" s="25"/>
      <c r="H52" s="25"/>
      <c r="I52" s="25"/>
      <c r="J52" s="26" t="s">
        <v>2372</v>
      </c>
      <c r="K52" s="26" t="s">
        <v>2373</v>
      </c>
      <c r="L52" s="26" t="s">
        <v>104</v>
      </c>
      <c r="M52" s="26">
        <v>8</v>
      </c>
      <c r="N52" s="26">
        <v>8</v>
      </c>
      <c r="O52" s="26">
        <v>8</v>
      </c>
      <c r="P52" s="27"/>
      <c r="Q52" s="27"/>
      <c r="R52" s="28"/>
    </row>
    <row r="53" s="3" customFormat="1" ht="21" customHeight="1" spans="1:18">
      <c r="A53" s="24"/>
      <c r="B53" s="24"/>
      <c r="C53" s="25"/>
      <c r="D53" s="25"/>
      <c r="E53" s="25"/>
      <c r="F53" s="25"/>
      <c r="G53" s="25"/>
      <c r="H53" s="25"/>
      <c r="I53" s="25"/>
      <c r="J53" s="26" t="s">
        <v>2345</v>
      </c>
      <c r="K53" s="26" t="s">
        <v>2346</v>
      </c>
      <c r="L53" s="26" t="s">
        <v>2348</v>
      </c>
      <c r="M53" s="26">
        <v>3</v>
      </c>
      <c r="N53" s="26">
        <v>3</v>
      </c>
      <c r="O53" s="26">
        <v>3</v>
      </c>
      <c r="P53" s="27"/>
      <c r="Q53" s="27"/>
      <c r="R53" s="28"/>
    </row>
    <row r="54" s="3" customFormat="1" ht="90" customHeight="1" spans="1:18">
      <c r="A54" s="24">
        <v>10</v>
      </c>
      <c r="B54" s="24" t="s">
        <v>1603</v>
      </c>
      <c r="C54" s="25" t="s">
        <v>1604</v>
      </c>
      <c r="D54" s="25" t="s">
        <v>1605</v>
      </c>
      <c r="E54" s="25"/>
      <c r="F54" s="25"/>
      <c r="G54" s="25"/>
      <c r="H54" s="25" t="s">
        <v>104</v>
      </c>
      <c r="I54" s="25"/>
      <c r="J54" s="26" t="s">
        <v>2926</v>
      </c>
      <c r="K54" s="26" t="s">
        <v>2927</v>
      </c>
      <c r="L54" s="26" t="s">
        <v>923</v>
      </c>
      <c r="M54" s="26">
        <v>4500</v>
      </c>
      <c r="N54" s="26">
        <v>4500</v>
      </c>
      <c r="O54" s="26">
        <v>2000</v>
      </c>
      <c r="P54" s="27" t="s">
        <v>2987</v>
      </c>
      <c r="Q54" s="27"/>
      <c r="R54" s="28"/>
    </row>
    <row r="55" s="3" customFormat="1" ht="90" customHeight="1" spans="1:18">
      <c r="A55" s="24">
        <v>11</v>
      </c>
      <c r="B55" s="24" t="s">
        <v>1610</v>
      </c>
      <c r="C55" s="27" t="s">
        <v>1611</v>
      </c>
      <c r="D55" s="25" t="s">
        <v>1612</v>
      </c>
      <c r="E55" s="25"/>
      <c r="F55" s="25"/>
      <c r="G55" s="25"/>
      <c r="H55" s="25" t="s">
        <v>104</v>
      </c>
      <c r="I55" s="25" t="s">
        <v>1613</v>
      </c>
      <c r="J55" s="26" t="s">
        <v>2926</v>
      </c>
      <c r="K55" s="26" t="s">
        <v>2927</v>
      </c>
      <c r="L55" s="26" t="s">
        <v>923</v>
      </c>
      <c r="M55" s="26">
        <v>4500</v>
      </c>
      <c r="N55" s="26">
        <v>4500</v>
      </c>
      <c r="O55" s="26">
        <v>2000</v>
      </c>
      <c r="P55" s="27"/>
      <c r="Q55" s="27"/>
      <c r="R55" s="28"/>
    </row>
    <row r="56" s="3" customFormat="1" ht="25" customHeight="1" spans="1:18">
      <c r="A56" s="24">
        <v>12</v>
      </c>
      <c r="B56" s="24" t="s">
        <v>1618</v>
      </c>
      <c r="C56" s="25" t="s">
        <v>1619</v>
      </c>
      <c r="D56" s="25" t="s">
        <v>1620</v>
      </c>
      <c r="E56" s="25"/>
      <c r="F56" s="25"/>
      <c r="G56" s="25"/>
      <c r="H56" s="25" t="s">
        <v>104</v>
      </c>
      <c r="I56" s="25" t="s">
        <v>1621</v>
      </c>
      <c r="J56" s="26" t="s">
        <v>2956</v>
      </c>
      <c r="K56" s="26" t="s">
        <v>2957</v>
      </c>
      <c r="L56" s="26" t="s">
        <v>923</v>
      </c>
      <c r="M56" s="26">
        <v>1500</v>
      </c>
      <c r="N56" s="26">
        <v>1500</v>
      </c>
      <c r="O56" s="26">
        <v>800</v>
      </c>
      <c r="P56" s="27" t="s">
        <v>2988</v>
      </c>
      <c r="Q56" s="25" t="s">
        <v>2989</v>
      </c>
      <c r="R56" s="28"/>
    </row>
    <row r="57" s="3" customFormat="1" ht="25" customHeight="1" spans="1:18">
      <c r="A57" s="24"/>
      <c r="B57" s="24"/>
      <c r="C57" s="25"/>
      <c r="D57" s="25"/>
      <c r="E57" s="25"/>
      <c r="F57" s="25"/>
      <c r="G57" s="25"/>
      <c r="H57" s="25"/>
      <c r="I57" s="25"/>
      <c r="J57" s="26" t="s">
        <v>2954</v>
      </c>
      <c r="K57" s="26" t="s">
        <v>2955</v>
      </c>
      <c r="L57" s="26" t="s">
        <v>923</v>
      </c>
      <c r="M57" s="26">
        <v>3000</v>
      </c>
      <c r="N57" s="26">
        <v>3000</v>
      </c>
      <c r="O57" s="26">
        <v>1200</v>
      </c>
      <c r="P57" s="27"/>
      <c r="Q57" s="25"/>
      <c r="R57" s="28"/>
    </row>
    <row r="58" s="3" customFormat="1" ht="25" customHeight="1" spans="1:18">
      <c r="A58" s="24">
        <v>13</v>
      </c>
      <c r="B58" s="24" t="s">
        <v>1626</v>
      </c>
      <c r="C58" s="25" t="s">
        <v>1627</v>
      </c>
      <c r="D58" s="25" t="s">
        <v>1620</v>
      </c>
      <c r="E58" s="25"/>
      <c r="F58" s="25"/>
      <c r="G58" s="25"/>
      <c r="H58" s="25" t="s">
        <v>104</v>
      </c>
      <c r="I58" s="25" t="s">
        <v>1628</v>
      </c>
      <c r="J58" s="26" t="s">
        <v>2956</v>
      </c>
      <c r="K58" s="26" t="s">
        <v>2957</v>
      </c>
      <c r="L58" s="26" t="s">
        <v>923</v>
      </c>
      <c r="M58" s="26">
        <v>1500</v>
      </c>
      <c r="N58" s="26">
        <v>1500</v>
      </c>
      <c r="O58" s="26">
        <v>800</v>
      </c>
      <c r="P58" s="27"/>
      <c r="Q58" s="25" t="s">
        <v>2989</v>
      </c>
      <c r="R58" s="28"/>
    </row>
    <row r="59" s="3" customFormat="1" ht="36" customHeight="1" spans="1:18">
      <c r="A59" s="24"/>
      <c r="B59" s="24"/>
      <c r="C59" s="25"/>
      <c r="D59" s="25"/>
      <c r="E59" s="25"/>
      <c r="F59" s="25"/>
      <c r="G59" s="25"/>
      <c r="H59" s="25"/>
      <c r="I59" s="25"/>
      <c r="J59" s="26" t="s">
        <v>2954</v>
      </c>
      <c r="K59" s="26" t="s">
        <v>2955</v>
      </c>
      <c r="L59" s="26" t="s">
        <v>923</v>
      </c>
      <c r="M59" s="26">
        <v>3000</v>
      </c>
      <c r="N59" s="26">
        <v>3000</v>
      </c>
      <c r="O59" s="26">
        <v>1200</v>
      </c>
      <c r="P59" s="27"/>
      <c r="Q59" s="25"/>
      <c r="R59" s="28"/>
    </row>
    <row r="60" s="3" customFormat="1" ht="54" customHeight="1" spans="1:18">
      <c r="A60" s="24">
        <v>14</v>
      </c>
      <c r="B60" s="24" t="s">
        <v>1633</v>
      </c>
      <c r="C60" s="25" t="s">
        <v>1634</v>
      </c>
      <c r="D60" s="25" t="s">
        <v>1635</v>
      </c>
      <c r="E60" s="25"/>
      <c r="F60" s="25"/>
      <c r="G60" s="25"/>
      <c r="H60" s="25" t="s">
        <v>104</v>
      </c>
      <c r="I60" s="25" t="s">
        <v>1636</v>
      </c>
      <c r="J60" s="26" t="s">
        <v>2646</v>
      </c>
      <c r="K60" s="26" t="s">
        <v>2647</v>
      </c>
      <c r="L60" s="26" t="s">
        <v>923</v>
      </c>
      <c r="M60" s="26">
        <v>4500</v>
      </c>
      <c r="N60" s="26">
        <v>4500</v>
      </c>
      <c r="O60" s="26">
        <v>2000</v>
      </c>
      <c r="P60" s="27" t="s">
        <v>2990</v>
      </c>
      <c r="Q60" s="27" t="s">
        <v>2991</v>
      </c>
      <c r="R60" s="28"/>
    </row>
    <row r="61" s="3" customFormat="1" ht="54" customHeight="1" spans="1:18">
      <c r="A61" s="24"/>
      <c r="B61" s="24"/>
      <c r="C61" s="25"/>
      <c r="D61" s="25"/>
      <c r="E61" s="25"/>
      <c r="F61" s="25"/>
      <c r="G61" s="25"/>
      <c r="H61" s="25"/>
      <c r="I61" s="25"/>
      <c r="J61" s="26" t="s">
        <v>2648</v>
      </c>
      <c r="K61" s="26" t="s">
        <v>2649</v>
      </c>
      <c r="L61" s="26" t="s">
        <v>923</v>
      </c>
      <c r="M61" s="26">
        <v>3000</v>
      </c>
      <c r="N61" s="26">
        <v>3000</v>
      </c>
      <c r="O61" s="26">
        <v>1200</v>
      </c>
      <c r="P61" s="27"/>
      <c r="Q61" s="27"/>
      <c r="R61" s="28"/>
    </row>
    <row r="62" s="3" customFormat="1" ht="74" customHeight="1" spans="1:18">
      <c r="A62" s="24">
        <v>15</v>
      </c>
      <c r="B62" s="24" t="s">
        <v>1641</v>
      </c>
      <c r="C62" s="25" t="s">
        <v>1642</v>
      </c>
      <c r="D62" s="25" t="s">
        <v>1635</v>
      </c>
      <c r="E62" s="25"/>
      <c r="F62" s="25"/>
      <c r="G62" s="25"/>
      <c r="H62" s="25" t="s">
        <v>104</v>
      </c>
      <c r="I62" s="25" t="s">
        <v>1643</v>
      </c>
      <c r="J62" s="26" t="s">
        <v>2646</v>
      </c>
      <c r="K62" s="26" t="s">
        <v>2647</v>
      </c>
      <c r="L62" s="26" t="s">
        <v>923</v>
      </c>
      <c r="M62" s="26">
        <v>4500</v>
      </c>
      <c r="N62" s="26">
        <v>4500</v>
      </c>
      <c r="O62" s="26">
        <v>2000</v>
      </c>
      <c r="P62" s="27" t="s">
        <v>2992</v>
      </c>
      <c r="Q62" s="27" t="s">
        <v>2991</v>
      </c>
      <c r="R62" s="28"/>
    </row>
    <row r="63" s="3" customFormat="1" ht="74" customHeight="1" spans="1:18">
      <c r="A63" s="24"/>
      <c r="B63" s="24"/>
      <c r="C63" s="25"/>
      <c r="D63" s="25"/>
      <c r="E63" s="25"/>
      <c r="F63" s="25"/>
      <c r="G63" s="25"/>
      <c r="H63" s="25"/>
      <c r="I63" s="25"/>
      <c r="J63" s="26" t="s">
        <v>2648</v>
      </c>
      <c r="K63" s="26" t="s">
        <v>2649</v>
      </c>
      <c r="L63" s="26" t="s">
        <v>923</v>
      </c>
      <c r="M63" s="26">
        <v>3000</v>
      </c>
      <c r="N63" s="26">
        <v>3000</v>
      </c>
      <c r="O63" s="26">
        <v>1200</v>
      </c>
      <c r="P63" s="27"/>
      <c r="Q63" s="27"/>
      <c r="R63" s="28"/>
    </row>
    <row r="64" s="3" customFormat="1" ht="34" customHeight="1" spans="1:18">
      <c r="A64" s="24">
        <v>16</v>
      </c>
      <c r="B64" s="24" t="s">
        <v>1648</v>
      </c>
      <c r="C64" s="25" t="s">
        <v>1649</v>
      </c>
      <c r="D64" s="25" t="s">
        <v>1620</v>
      </c>
      <c r="E64" s="25"/>
      <c r="F64" s="25"/>
      <c r="G64" s="25"/>
      <c r="H64" s="25" t="s">
        <v>104</v>
      </c>
      <c r="I64" s="25" t="s">
        <v>1650</v>
      </c>
      <c r="J64" s="26" t="s">
        <v>2956</v>
      </c>
      <c r="K64" s="26" t="s">
        <v>2957</v>
      </c>
      <c r="L64" s="26" t="s">
        <v>923</v>
      </c>
      <c r="M64" s="26">
        <v>1500</v>
      </c>
      <c r="N64" s="26">
        <v>1500</v>
      </c>
      <c r="O64" s="26">
        <v>800</v>
      </c>
      <c r="P64" s="27" t="s">
        <v>2993</v>
      </c>
      <c r="Q64" s="25"/>
      <c r="R64" s="28"/>
    </row>
    <row r="65" s="3" customFormat="1" ht="34" customHeight="1" spans="1:18">
      <c r="A65" s="24"/>
      <c r="B65" s="24"/>
      <c r="C65" s="25"/>
      <c r="D65" s="25"/>
      <c r="E65" s="25"/>
      <c r="F65" s="25"/>
      <c r="G65" s="25"/>
      <c r="H65" s="25"/>
      <c r="I65" s="25"/>
      <c r="J65" s="26" t="s">
        <v>2954</v>
      </c>
      <c r="K65" s="26" t="s">
        <v>2955</v>
      </c>
      <c r="L65" s="26" t="s">
        <v>923</v>
      </c>
      <c r="M65" s="26">
        <v>3000</v>
      </c>
      <c r="N65" s="26">
        <v>3000</v>
      </c>
      <c r="O65" s="26">
        <v>1200</v>
      </c>
      <c r="P65" s="27"/>
      <c r="Q65" s="25"/>
      <c r="R65" s="28"/>
    </row>
    <row r="66" s="3" customFormat="1" ht="31" customHeight="1" spans="1:18">
      <c r="A66" s="24">
        <v>17</v>
      </c>
      <c r="B66" s="24" t="s">
        <v>1655</v>
      </c>
      <c r="C66" s="25" t="s">
        <v>1656</v>
      </c>
      <c r="D66" s="25" t="s">
        <v>1620</v>
      </c>
      <c r="E66" s="25"/>
      <c r="F66" s="25"/>
      <c r="G66" s="25"/>
      <c r="H66" s="25" t="s">
        <v>104</v>
      </c>
      <c r="I66" s="25" t="s">
        <v>1657</v>
      </c>
      <c r="J66" s="26" t="s">
        <v>2956</v>
      </c>
      <c r="K66" s="26" t="s">
        <v>2957</v>
      </c>
      <c r="L66" s="26" t="s">
        <v>923</v>
      </c>
      <c r="M66" s="26">
        <v>1500</v>
      </c>
      <c r="N66" s="26">
        <v>1500</v>
      </c>
      <c r="O66" s="26">
        <v>800</v>
      </c>
      <c r="P66" s="27" t="s">
        <v>2994</v>
      </c>
      <c r="Q66" s="25"/>
      <c r="R66" s="28"/>
    </row>
    <row r="67" s="3" customFormat="1" ht="31" customHeight="1" spans="1:18">
      <c r="A67" s="24"/>
      <c r="B67" s="24"/>
      <c r="C67" s="25"/>
      <c r="D67" s="25"/>
      <c r="E67" s="25"/>
      <c r="F67" s="25"/>
      <c r="G67" s="25"/>
      <c r="H67" s="25"/>
      <c r="I67" s="25"/>
      <c r="J67" s="26" t="s">
        <v>2954</v>
      </c>
      <c r="K67" s="26" t="s">
        <v>2955</v>
      </c>
      <c r="L67" s="26" t="s">
        <v>923</v>
      </c>
      <c r="M67" s="26">
        <v>3000</v>
      </c>
      <c r="N67" s="26">
        <v>3000</v>
      </c>
      <c r="O67" s="26">
        <v>1200</v>
      </c>
      <c r="P67" s="27"/>
      <c r="Q67" s="25"/>
      <c r="R67" s="28"/>
    </row>
    <row r="68" s="3" customFormat="1" ht="265" customHeight="1" spans="1:18">
      <c r="A68" s="24">
        <v>18</v>
      </c>
      <c r="B68" s="24" t="s">
        <v>1662</v>
      </c>
      <c r="C68" s="25" t="s">
        <v>1663</v>
      </c>
      <c r="D68" s="25" t="s">
        <v>1635</v>
      </c>
      <c r="E68" s="25"/>
      <c r="F68" s="25"/>
      <c r="G68" s="25"/>
      <c r="H68" s="25" t="s">
        <v>104</v>
      </c>
      <c r="I68" s="25" t="s">
        <v>1664</v>
      </c>
      <c r="J68" s="26" t="s">
        <v>2391</v>
      </c>
      <c r="K68" s="26" t="s">
        <v>2392</v>
      </c>
      <c r="L68" s="26" t="s">
        <v>923</v>
      </c>
      <c r="M68" s="26">
        <v>4500</v>
      </c>
      <c r="N68" s="26">
        <v>4500</v>
      </c>
      <c r="O68" s="26">
        <v>2000</v>
      </c>
      <c r="P68" s="27" t="s">
        <v>2995</v>
      </c>
      <c r="Q68" s="27" t="s">
        <v>2996</v>
      </c>
      <c r="R68" s="28"/>
    </row>
    <row r="69" s="3" customFormat="1" ht="320" customHeight="1" spans="1:18">
      <c r="A69" s="24">
        <v>19</v>
      </c>
      <c r="B69" s="24" t="s">
        <v>1669</v>
      </c>
      <c r="C69" s="25" t="s">
        <v>1670</v>
      </c>
      <c r="D69" s="25" t="s">
        <v>1635</v>
      </c>
      <c r="E69" s="25"/>
      <c r="F69" s="25"/>
      <c r="G69" s="25"/>
      <c r="H69" s="25" t="s">
        <v>104</v>
      </c>
      <c r="I69" s="25" t="s">
        <v>1671</v>
      </c>
      <c r="J69" s="26" t="s">
        <v>2391</v>
      </c>
      <c r="K69" s="26" t="s">
        <v>2392</v>
      </c>
      <c r="L69" s="26" t="s">
        <v>923</v>
      </c>
      <c r="M69" s="26">
        <v>4500</v>
      </c>
      <c r="N69" s="26">
        <v>4500</v>
      </c>
      <c r="O69" s="26">
        <v>2000</v>
      </c>
      <c r="P69" s="27" t="s">
        <v>2997</v>
      </c>
      <c r="Q69" s="27" t="s">
        <v>2996</v>
      </c>
      <c r="R69" s="28"/>
    </row>
    <row r="70" s="3" customFormat="1" ht="28" customHeight="1" spans="1:18">
      <c r="A70" s="24">
        <v>20</v>
      </c>
      <c r="B70" s="24" t="s">
        <v>1676</v>
      </c>
      <c r="C70" s="25" t="s">
        <v>1677</v>
      </c>
      <c r="D70" s="25" t="s">
        <v>1620</v>
      </c>
      <c r="E70" s="25"/>
      <c r="F70" s="25"/>
      <c r="G70" s="25"/>
      <c r="H70" s="25" t="s">
        <v>104</v>
      </c>
      <c r="I70" s="25" t="s">
        <v>1678</v>
      </c>
      <c r="J70" s="26" t="s">
        <v>2956</v>
      </c>
      <c r="K70" s="26" t="s">
        <v>2957</v>
      </c>
      <c r="L70" s="26" t="s">
        <v>923</v>
      </c>
      <c r="M70" s="26">
        <v>1500</v>
      </c>
      <c r="N70" s="26">
        <v>1500</v>
      </c>
      <c r="O70" s="26">
        <v>800</v>
      </c>
      <c r="P70" s="27" t="s">
        <v>2998</v>
      </c>
      <c r="Q70" s="27"/>
      <c r="R70" s="28"/>
    </row>
    <row r="71" s="3" customFormat="1" ht="28" customHeight="1" spans="1:18">
      <c r="A71" s="24"/>
      <c r="B71" s="24"/>
      <c r="C71" s="25"/>
      <c r="D71" s="25"/>
      <c r="E71" s="25"/>
      <c r="F71" s="25"/>
      <c r="G71" s="25"/>
      <c r="H71" s="25"/>
      <c r="I71" s="25"/>
      <c r="J71" s="26" t="s">
        <v>2954</v>
      </c>
      <c r="K71" s="26" t="s">
        <v>2955</v>
      </c>
      <c r="L71" s="26" t="s">
        <v>923</v>
      </c>
      <c r="M71" s="26">
        <v>3000</v>
      </c>
      <c r="N71" s="26">
        <v>3000</v>
      </c>
      <c r="O71" s="26">
        <v>1200</v>
      </c>
      <c r="P71" s="27"/>
      <c r="Q71" s="27"/>
      <c r="R71" s="28"/>
    </row>
    <row r="72" s="3" customFormat="1" ht="27" customHeight="1" spans="1:18">
      <c r="A72" s="24">
        <v>21</v>
      </c>
      <c r="B72" s="24" t="s">
        <v>1683</v>
      </c>
      <c r="C72" s="25" t="s">
        <v>1677</v>
      </c>
      <c r="D72" s="25" t="s">
        <v>1620</v>
      </c>
      <c r="E72" s="25"/>
      <c r="F72" s="25"/>
      <c r="G72" s="25"/>
      <c r="H72" s="25" t="s">
        <v>104</v>
      </c>
      <c r="I72" s="25" t="s">
        <v>1684</v>
      </c>
      <c r="J72" s="26" t="s">
        <v>2956</v>
      </c>
      <c r="K72" s="26" t="s">
        <v>2957</v>
      </c>
      <c r="L72" s="26" t="s">
        <v>923</v>
      </c>
      <c r="M72" s="26">
        <v>1500</v>
      </c>
      <c r="N72" s="26">
        <v>1500</v>
      </c>
      <c r="O72" s="26">
        <v>800</v>
      </c>
      <c r="P72" s="27" t="s">
        <v>2998</v>
      </c>
      <c r="Q72" s="27"/>
      <c r="R72" s="28"/>
    </row>
    <row r="73" s="3" customFormat="1" ht="40" customHeight="1" spans="1:18">
      <c r="A73" s="24"/>
      <c r="B73" s="24"/>
      <c r="C73" s="25"/>
      <c r="D73" s="25"/>
      <c r="E73" s="25"/>
      <c r="F73" s="25"/>
      <c r="G73" s="25"/>
      <c r="H73" s="25"/>
      <c r="I73" s="25"/>
      <c r="J73" s="26" t="s">
        <v>2954</v>
      </c>
      <c r="K73" s="26" t="s">
        <v>2955</v>
      </c>
      <c r="L73" s="26" t="s">
        <v>923</v>
      </c>
      <c r="M73" s="26">
        <v>3000</v>
      </c>
      <c r="N73" s="26">
        <v>3000</v>
      </c>
      <c r="O73" s="26">
        <v>1200</v>
      </c>
      <c r="P73" s="27"/>
      <c r="Q73" s="27"/>
      <c r="R73" s="28"/>
    </row>
    <row r="74" s="3" customFormat="1" ht="60" customHeight="1" spans="1:18">
      <c r="A74" s="24">
        <v>22</v>
      </c>
      <c r="B74" s="24" t="s">
        <v>1689</v>
      </c>
      <c r="C74" s="25" t="s">
        <v>1690</v>
      </c>
      <c r="D74" s="25" t="s">
        <v>1635</v>
      </c>
      <c r="E74" s="25"/>
      <c r="F74" s="25"/>
      <c r="G74" s="25"/>
      <c r="H74" s="25" t="s">
        <v>104</v>
      </c>
      <c r="I74" s="25" t="s">
        <v>1691</v>
      </c>
      <c r="J74" s="26" t="s">
        <v>2900</v>
      </c>
      <c r="K74" s="26" t="s">
        <v>2901</v>
      </c>
      <c r="L74" s="26" t="s">
        <v>923</v>
      </c>
      <c r="M74" s="26">
        <v>4500</v>
      </c>
      <c r="N74" s="26">
        <v>4500</v>
      </c>
      <c r="O74" s="26">
        <v>2000</v>
      </c>
      <c r="P74" s="27" t="s">
        <v>2999</v>
      </c>
      <c r="Q74" s="27" t="s">
        <v>3000</v>
      </c>
      <c r="R74" s="28"/>
    </row>
    <row r="75" s="3" customFormat="1" ht="98" customHeight="1" spans="1:18">
      <c r="A75" s="24">
        <v>23</v>
      </c>
      <c r="B75" s="24" t="s">
        <v>1696</v>
      </c>
      <c r="C75" s="25" t="s">
        <v>1697</v>
      </c>
      <c r="D75" s="25" t="s">
        <v>1635</v>
      </c>
      <c r="E75" s="25"/>
      <c r="F75" s="25"/>
      <c r="G75" s="25"/>
      <c r="H75" s="25" t="s">
        <v>104</v>
      </c>
      <c r="I75" s="25" t="s">
        <v>1698</v>
      </c>
      <c r="J75" s="26" t="s">
        <v>2900</v>
      </c>
      <c r="K75" s="26" t="s">
        <v>2901</v>
      </c>
      <c r="L75" s="26" t="s">
        <v>923</v>
      </c>
      <c r="M75" s="26">
        <v>4500</v>
      </c>
      <c r="N75" s="26">
        <v>4500</v>
      </c>
      <c r="O75" s="26">
        <v>2000</v>
      </c>
      <c r="P75" s="27" t="s">
        <v>3001</v>
      </c>
      <c r="Q75" s="27" t="s">
        <v>3000</v>
      </c>
      <c r="R75" s="28"/>
    </row>
    <row r="76" s="3" customFormat="1" ht="30" customHeight="1" spans="1:18">
      <c r="A76" s="24">
        <v>24</v>
      </c>
      <c r="B76" s="24" t="s">
        <v>1703</v>
      </c>
      <c r="C76" s="25" t="s">
        <v>1704</v>
      </c>
      <c r="D76" s="25" t="s">
        <v>1705</v>
      </c>
      <c r="E76" s="25"/>
      <c r="F76" s="25"/>
      <c r="G76" s="25"/>
      <c r="H76" s="25" t="s">
        <v>1706</v>
      </c>
      <c r="I76" s="25"/>
      <c r="J76" s="26" t="s">
        <v>2895</v>
      </c>
      <c r="K76" s="26" t="s">
        <v>2896</v>
      </c>
      <c r="L76" s="26" t="s">
        <v>923</v>
      </c>
      <c r="M76" s="26">
        <v>3900</v>
      </c>
      <c r="N76" s="26">
        <v>3900</v>
      </c>
      <c r="O76" s="26">
        <v>1560</v>
      </c>
      <c r="P76" s="27" t="s">
        <v>3002</v>
      </c>
      <c r="Q76" s="25"/>
      <c r="R76" s="28"/>
    </row>
    <row r="77" s="3" customFormat="1" ht="30" customHeight="1" spans="1:18">
      <c r="A77" s="24"/>
      <c r="B77" s="24"/>
      <c r="C77" s="25"/>
      <c r="D77" s="25"/>
      <c r="E77" s="25"/>
      <c r="F77" s="25"/>
      <c r="G77" s="25"/>
      <c r="H77" s="25"/>
      <c r="I77" s="25"/>
      <c r="J77" s="26" t="s">
        <v>2761</v>
      </c>
      <c r="K77" s="26" t="s">
        <v>2762</v>
      </c>
      <c r="L77" s="26" t="s">
        <v>923</v>
      </c>
      <c r="M77" s="26">
        <v>3000</v>
      </c>
      <c r="N77" s="26">
        <v>3000</v>
      </c>
      <c r="O77" s="26">
        <v>3000</v>
      </c>
      <c r="P77" s="27"/>
      <c r="Q77" s="25"/>
      <c r="R77" s="28"/>
    </row>
    <row r="78" s="3" customFormat="1" ht="30" customHeight="1" spans="1:18">
      <c r="A78" s="24"/>
      <c r="B78" s="24"/>
      <c r="C78" s="25"/>
      <c r="D78" s="25"/>
      <c r="E78" s="25"/>
      <c r="F78" s="25"/>
      <c r="G78" s="25"/>
      <c r="H78" s="25"/>
      <c r="I78" s="25"/>
      <c r="J78" s="26" t="s">
        <v>2602</v>
      </c>
      <c r="K78" s="26" t="s">
        <v>2603</v>
      </c>
      <c r="L78" s="26" t="s">
        <v>923</v>
      </c>
      <c r="M78" s="26">
        <v>1200</v>
      </c>
      <c r="N78" s="26">
        <v>1200</v>
      </c>
      <c r="O78" s="26">
        <v>1200</v>
      </c>
      <c r="P78" s="27"/>
      <c r="Q78" s="25"/>
      <c r="R78" s="28"/>
    </row>
    <row r="79" s="3" customFormat="1" ht="30" customHeight="1" spans="1:18">
      <c r="A79" s="24"/>
      <c r="B79" s="24"/>
      <c r="C79" s="25"/>
      <c r="D79" s="25"/>
      <c r="E79" s="25"/>
      <c r="F79" s="25"/>
      <c r="G79" s="25"/>
      <c r="H79" s="25"/>
      <c r="I79" s="25"/>
      <c r="J79" s="26" t="s">
        <v>2628</v>
      </c>
      <c r="K79" s="25" t="s">
        <v>2629</v>
      </c>
      <c r="L79" s="32" t="s">
        <v>1706</v>
      </c>
      <c r="M79" s="32">
        <v>1100</v>
      </c>
      <c r="N79" s="32">
        <v>1100</v>
      </c>
      <c r="O79" s="33">
        <v>800</v>
      </c>
      <c r="P79" s="27"/>
      <c r="Q79" s="25"/>
      <c r="R79" s="28"/>
    </row>
    <row r="80" s="3" customFormat="1" ht="30" customHeight="1" spans="1:18">
      <c r="A80" s="24"/>
      <c r="B80" s="24"/>
      <c r="C80" s="25"/>
      <c r="D80" s="25"/>
      <c r="E80" s="25"/>
      <c r="F80" s="25"/>
      <c r="G80" s="25"/>
      <c r="H80" s="25"/>
      <c r="I80" s="25"/>
      <c r="J80" s="26" t="s">
        <v>2632</v>
      </c>
      <c r="K80" s="25" t="s">
        <v>2633</v>
      </c>
      <c r="L80" s="34" t="s">
        <v>1706</v>
      </c>
      <c r="M80" s="34">
        <v>1100</v>
      </c>
      <c r="N80" s="34">
        <v>1100</v>
      </c>
      <c r="O80" s="35">
        <v>800</v>
      </c>
      <c r="P80" s="27"/>
      <c r="Q80" s="25"/>
      <c r="R80" s="28"/>
    </row>
    <row r="81" s="3" customFormat="1" ht="30" customHeight="1" spans="1:18">
      <c r="A81" s="24"/>
      <c r="B81" s="24"/>
      <c r="C81" s="25"/>
      <c r="D81" s="25"/>
      <c r="E81" s="25"/>
      <c r="F81" s="25"/>
      <c r="G81" s="25"/>
      <c r="H81" s="25"/>
      <c r="I81" s="25"/>
      <c r="J81" s="26" t="s">
        <v>2639</v>
      </c>
      <c r="K81" s="26" t="s">
        <v>2640</v>
      </c>
      <c r="L81" s="26" t="s">
        <v>2641</v>
      </c>
      <c r="M81" s="26">
        <v>1400</v>
      </c>
      <c r="N81" s="26">
        <v>1400</v>
      </c>
      <c r="O81" s="26">
        <v>1400</v>
      </c>
      <c r="P81" s="27"/>
      <c r="Q81" s="25"/>
      <c r="R81" s="28"/>
    </row>
    <row r="82" s="3" customFormat="1" ht="30" customHeight="1" spans="1:18">
      <c r="A82" s="24"/>
      <c r="B82" s="24"/>
      <c r="C82" s="25"/>
      <c r="D82" s="25"/>
      <c r="E82" s="25"/>
      <c r="F82" s="25"/>
      <c r="G82" s="25"/>
      <c r="H82" s="25"/>
      <c r="I82" s="25"/>
      <c r="J82" s="26" t="s">
        <v>3003</v>
      </c>
      <c r="K82" s="26" t="s">
        <v>3004</v>
      </c>
      <c r="L82" s="26" t="s">
        <v>1706</v>
      </c>
      <c r="M82" s="26">
        <v>500</v>
      </c>
      <c r="N82" s="26">
        <v>500</v>
      </c>
      <c r="O82" s="26">
        <v>500</v>
      </c>
      <c r="P82" s="27"/>
      <c r="Q82" s="25"/>
      <c r="R82" s="28"/>
    </row>
    <row r="83" s="3" customFormat="1" ht="30" customHeight="1" spans="1:18">
      <c r="A83" s="24"/>
      <c r="B83" s="24"/>
      <c r="C83" s="25"/>
      <c r="D83" s="25"/>
      <c r="E83" s="25"/>
      <c r="F83" s="25"/>
      <c r="G83" s="25"/>
      <c r="H83" s="25"/>
      <c r="I83" s="25"/>
      <c r="J83" s="26" t="s">
        <v>2635</v>
      </c>
      <c r="K83" s="26" t="s">
        <v>2636</v>
      </c>
      <c r="L83" s="26" t="s">
        <v>1706</v>
      </c>
      <c r="M83" s="26">
        <v>500</v>
      </c>
      <c r="N83" s="26">
        <v>500</v>
      </c>
      <c r="O83" s="26">
        <v>500</v>
      </c>
      <c r="P83" s="27"/>
      <c r="Q83" s="25"/>
      <c r="R83" s="28"/>
    </row>
    <row r="84" s="3" customFormat="1" ht="38" customHeight="1" spans="1:18">
      <c r="A84" s="24">
        <v>25</v>
      </c>
      <c r="B84" s="24" t="s">
        <v>1710</v>
      </c>
      <c r="C84" s="24" t="s">
        <v>1711</v>
      </c>
      <c r="D84" s="24" t="s">
        <v>1712</v>
      </c>
      <c r="E84" s="24"/>
      <c r="F84" s="24"/>
      <c r="G84" s="24" t="s">
        <v>1713</v>
      </c>
      <c r="H84" s="24" t="s">
        <v>1714</v>
      </c>
      <c r="I84" s="24"/>
      <c r="J84" s="26" t="s">
        <v>2602</v>
      </c>
      <c r="K84" s="26" t="s">
        <v>2603</v>
      </c>
      <c r="L84" s="26" t="s">
        <v>923</v>
      </c>
      <c r="M84" s="26">
        <v>1200</v>
      </c>
      <c r="N84" s="26">
        <v>1200</v>
      </c>
      <c r="O84" s="26">
        <v>1200</v>
      </c>
      <c r="P84" s="27" t="s">
        <v>3005</v>
      </c>
      <c r="Q84" s="34"/>
      <c r="R84" s="28"/>
    </row>
    <row r="85" s="3" customFormat="1" ht="38" customHeight="1" spans="1:18">
      <c r="A85" s="24"/>
      <c r="B85" s="24"/>
      <c r="C85" s="24"/>
      <c r="D85" s="24"/>
      <c r="E85" s="24"/>
      <c r="F85" s="24"/>
      <c r="G85" s="24"/>
      <c r="H85" s="24"/>
      <c r="I85" s="24"/>
      <c r="J85" s="26" t="s">
        <v>2459</v>
      </c>
      <c r="K85" s="26" t="s">
        <v>2460</v>
      </c>
      <c r="L85" s="26" t="s">
        <v>923</v>
      </c>
      <c r="M85" s="26">
        <v>3000</v>
      </c>
      <c r="N85" s="26">
        <v>3000</v>
      </c>
      <c r="O85" s="26">
        <v>1200</v>
      </c>
      <c r="P85" s="27"/>
      <c r="Q85" s="32"/>
      <c r="R85" s="28"/>
    </row>
    <row r="86" s="3" customFormat="1" ht="49" customHeight="1" spans="1:18">
      <c r="A86" s="24">
        <v>26</v>
      </c>
      <c r="B86" s="24" t="s">
        <v>1722</v>
      </c>
      <c r="C86" s="25" t="s">
        <v>1723</v>
      </c>
      <c r="D86" s="25" t="s">
        <v>1724</v>
      </c>
      <c r="E86" s="25"/>
      <c r="F86" s="25"/>
      <c r="G86" s="25"/>
      <c r="H86" s="25" t="s">
        <v>1714</v>
      </c>
      <c r="I86" s="25"/>
      <c r="J86" s="26" t="s">
        <v>2608</v>
      </c>
      <c r="K86" s="26" t="s">
        <v>2609</v>
      </c>
      <c r="L86" s="26" t="s">
        <v>923</v>
      </c>
      <c r="M86" s="26">
        <v>4500</v>
      </c>
      <c r="N86" s="26">
        <v>4500</v>
      </c>
      <c r="O86" s="26">
        <v>2000</v>
      </c>
      <c r="P86" s="27" t="s">
        <v>3006</v>
      </c>
      <c r="Q86" s="27"/>
      <c r="R86" s="28"/>
    </row>
    <row r="87" s="3" customFormat="1" ht="49" customHeight="1" spans="1:18">
      <c r="A87" s="24"/>
      <c r="B87" s="24"/>
      <c r="C87" s="25"/>
      <c r="D87" s="25"/>
      <c r="E87" s="25"/>
      <c r="F87" s="25"/>
      <c r="G87" s="25"/>
      <c r="H87" s="25"/>
      <c r="I87" s="25"/>
      <c r="J87" s="26" t="s">
        <v>2755</v>
      </c>
      <c r="K87" s="26" t="s">
        <v>2756</v>
      </c>
      <c r="L87" s="26" t="s">
        <v>923</v>
      </c>
      <c r="M87" s="26">
        <v>4500</v>
      </c>
      <c r="N87" s="26">
        <v>4500</v>
      </c>
      <c r="O87" s="26">
        <v>2000</v>
      </c>
      <c r="P87" s="27"/>
      <c r="Q87" s="27"/>
      <c r="R87" s="28"/>
    </row>
    <row r="88" s="3" customFormat="1" ht="63" customHeight="1" spans="1:18">
      <c r="A88" s="24">
        <v>27</v>
      </c>
      <c r="B88" s="24" t="s">
        <v>1729</v>
      </c>
      <c r="C88" s="25" t="s">
        <v>1730</v>
      </c>
      <c r="D88" s="25" t="s">
        <v>1731</v>
      </c>
      <c r="E88" s="25"/>
      <c r="F88" s="25"/>
      <c r="G88" s="25"/>
      <c r="H88" s="25" t="s">
        <v>104</v>
      </c>
      <c r="I88" s="25"/>
      <c r="J88" s="26" t="s">
        <v>2882</v>
      </c>
      <c r="K88" s="26" t="s">
        <v>2883</v>
      </c>
      <c r="L88" s="26" t="s">
        <v>923</v>
      </c>
      <c r="M88" s="26">
        <v>4500</v>
      </c>
      <c r="N88" s="26">
        <v>4500</v>
      </c>
      <c r="O88" s="26">
        <v>2000</v>
      </c>
      <c r="P88" s="27" t="s">
        <v>3007</v>
      </c>
      <c r="Q88" s="27" t="s">
        <v>3000</v>
      </c>
      <c r="R88" s="28"/>
    </row>
    <row r="89" s="3" customFormat="1" ht="38" customHeight="1" spans="1:18">
      <c r="A89" s="24"/>
      <c r="B89" s="24"/>
      <c r="C89" s="25"/>
      <c r="D89" s="25"/>
      <c r="E89" s="25"/>
      <c r="F89" s="25"/>
      <c r="G89" s="25"/>
      <c r="H89" s="25"/>
      <c r="I89" s="25"/>
      <c r="J89" s="26" t="s">
        <v>2650</v>
      </c>
      <c r="K89" s="26" t="s">
        <v>2651</v>
      </c>
      <c r="L89" s="26" t="s">
        <v>923</v>
      </c>
      <c r="M89" s="26">
        <v>4500</v>
      </c>
      <c r="N89" s="26">
        <v>4500</v>
      </c>
      <c r="O89" s="26">
        <v>2000</v>
      </c>
      <c r="P89" s="27"/>
      <c r="Q89" s="27"/>
      <c r="R89" s="28"/>
    </row>
    <row r="90" s="3" customFormat="1" ht="328" customHeight="1" spans="1:18">
      <c r="A90" s="24">
        <v>28</v>
      </c>
      <c r="B90" s="24" t="s">
        <v>1736</v>
      </c>
      <c r="C90" s="25" t="s">
        <v>1737</v>
      </c>
      <c r="D90" s="25" t="s">
        <v>1731</v>
      </c>
      <c r="E90" s="25"/>
      <c r="F90" s="25"/>
      <c r="G90" s="25"/>
      <c r="H90" s="25" t="s">
        <v>104</v>
      </c>
      <c r="I90" s="25" t="s">
        <v>1738</v>
      </c>
      <c r="J90" s="26" t="s">
        <v>2882</v>
      </c>
      <c r="K90" s="26" t="s">
        <v>2883</v>
      </c>
      <c r="L90" s="26" t="s">
        <v>923</v>
      </c>
      <c r="M90" s="26">
        <v>4500</v>
      </c>
      <c r="N90" s="26">
        <v>4500</v>
      </c>
      <c r="O90" s="26">
        <v>2000</v>
      </c>
      <c r="P90" s="27" t="s">
        <v>3008</v>
      </c>
      <c r="Q90" s="27" t="s">
        <v>3000</v>
      </c>
      <c r="R90" s="28"/>
    </row>
    <row r="91" s="3" customFormat="1" ht="227" customHeight="1" spans="1:18">
      <c r="A91" s="24"/>
      <c r="B91" s="24"/>
      <c r="C91" s="25"/>
      <c r="D91" s="25"/>
      <c r="E91" s="25"/>
      <c r="F91" s="25"/>
      <c r="G91" s="25"/>
      <c r="H91" s="25"/>
      <c r="I91" s="25"/>
      <c r="J91" s="26" t="s">
        <v>2650</v>
      </c>
      <c r="K91" s="26" t="s">
        <v>2651</v>
      </c>
      <c r="L91" s="26" t="s">
        <v>923</v>
      </c>
      <c r="M91" s="26">
        <v>4500</v>
      </c>
      <c r="N91" s="26">
        <v>4500</v>
      </c>
      <c r="O91" s="26">
        <v>2000</v>
      </c>
      <c r="P91" s="27"/>
      <c r="Q91" s="27"/>
      <c r="R91" s="28"/>
    </row>
    <row r="92" s="3" customFormat="1" ht="120" customHeight="1" spans="1:18">
      <c r="A92" s="24"/>
      <c r="B92" s="24"/>
      <c r="C92" s="25"/>
      <c r="D92" s="25"/>
      <c r="E92" s="25"/>
      <c r="F92" s="25"/>
      <c r="G92" s="25"/>
      <c r="H92" s="25"/>
      <c r="I92" s="25"/>
      <c r="J92" s="26" t="s">
        <v>2459</v>
      </c>
      <c r="K92" s="26" t="s">
        <v>2460</v>
      </c>
      <c r="L92" s="26" t="s">
        <v>923</v>
      </c>
      <c r="M92" s="26">
        <v>3000</v>
      </c>
      <c r="N92" s="26">
        <v>3000</v>
      </c>
      <c r="O92" s="26">
        <v>1200</v>
      </c>
      <c r="P92" s="27"/>
      <c r="Q92" s="27"/>
      <c r="R92" s="28"/>
    </row>
    <row r="93" s="3" customFormat="1" ht="42" customHeight="1" spans="1:18">
      <c r="A93" s="24">
        <v>29</v>
      </c>
      <c r="B93" s="24" t="s">
        <v>1742</v>
      </c>
      <c r="C93" s="25" t="s">
        <v>1743</v>
      </c>
      <c r="D93" s="25" t="s">
        <v>1731</v>
      </c>
      <c r="E93" s="25"/>
      <c r="F93" s="25"/>
      <c r="G93" s="25"/>
      <c r="H93" s="25" t="s">
        <v>104</v>
      </c>
      <c r="I93" s="25"/>
      <c r="J93" s="26" t="s">
        <v>2459</v>
      </c>
      <c r="K93" s="26" t="s">
        <v>2460</v>
      </c>
      <c r="L93" s="26" t="s">
        <v>923</v>
      </c>
      <c r="M93" s="26">
        <v>3000</v>
      </c>
      <c r="N93" s="26">
        <v>3000</v>
      </c>
      <c r="O93" s="26">
        <v>1200</v>
      </c>
      <c r="P93" s="27" t="s">
        <v>3009</v>
      </c>
      <c r="Q93" s="27"/>
      <c r="R93" s="28"/>
    </row>
    <row r="94" s="3" customFormat="1" ht="42" customHeight="1" spans="1:18">
      <c r="A94" s="24"/>
      <c r="B94" s="24"/>
      <c r="C94" s="25"/>
      <c r="D94" s="25"/>
      <c r="E94" s="25"/>
      <c r="F94" s="25"/>
      <c r="G94" s="25"/>
      <c r="H94" s="25"/>
      <c r="I94" s="25"/>
      <c r="J94" s="26" t="s">
        <v>2719</v>
      </c>
      <c r="K94" s="26" t="s">
        <v>2720</v>
      </c>
      <c r="L94" s="26" t="s">
        <v>104</v>
      </c>
      <c r="M94" s="26">
        <v>3000</v>
      </c>
      <c r="N94" s="26">
        <v>3000</v>
      </c>
      <c r="O94" s="26">
        <v>1200</v>
      </c>
      <c r="P94" s="27"/>
      <c r="Q94" s="27"/>
      <c r="R94" s="28"/>
    </row>
    <row r="95" s="3" customFormat="1" ht="42" customHeight="1" spans="1:18">
      <c r="A95" s="24"/>
      <c r="B95" s="24"/>
      <c r="C95" s="25"/>
      <c r="D95" s="25"/>
      <c r="E95" s="25"/>
      <c r="F95" s="25"/>
      <c r="G95" s="25"/>
      <c r="H95" s="25"/>
      <c r="I95" s="25"/>
      <c r="J95" s="26" t="s">
        <v>2576</v>
      </c>
      <c r="K95" s="26" t="s">
        <v>2577</v>
      </c>
      <c r="L95" s="26" t="s">
        <v>104</v>
      </c>
      <c r="M95" s="26">
        <v>3000</v>
      </c>
      <c r="N95" s="26">
        <v>3000</v>
      </c>
      <c r="O95" s="26">
        <v>1200</v>
      </c>
      <c r="P95" s="27"/>
      <c r="Q95" s="27"/>
      <c r="R95" s="28"/>
    </row>
    <row r="96" s="3" customFormat="1" ht="44" customHeight="1" spans="1:18">
      <c r="A96" s="24">
        <v>30</v>
      </c>
      <c r="B96" s="24" t="s">
        <v>1747</v>
      </c>
      <c r="C96" s="25" t="s">
        <v>1748</v>
      </c>
      <c r="D96" s="25" t="s">
        <v>1731</v>
      </c>
      <c r="E96" s="25"/>
      <c r="F96" s="25"/>
      <c r="G96" s="25"/>
      <c r="H96" s="25" t="s">
        <v>104</v>
      </c>
      <c r="I96" s="25" t="s">
        <v>1749</v>
      </c>
      <c r="J96" s="26" t="s">
        <v>2459</v>
      </c>
      <c r="K96" s="26" t="s">
        <v>2460</v>
      </c>
      <c r="L96" s="26" t="s">
        <v>923</v>
      </c>
      <c r="M96" s="26">
        <v>3000</v>
      </c>
      <c r="N96" s="26">
        <v>3000</v>
      </c>
      <c r="O96" s="26">
        <v>1200</v>
      </c>
      <c r="P96" s="27" t="s">
        <v>3010</v>
      </c>
      <c r="Q96" s="25"/>
      <c r="R96" s="28"/>
    </row>
    <row r="97" s="3" customFormat="1" ht="44" customHeight="1" spans="1:18">
      <c r="A97" s="24"/>
      <c r="B97" s="24"/>
      <c r="C97" s="25"/>
      <c r="D97" s="25"/>
      <c r="E97" s="25"/>
      <c r="F97" s="25"/>
      <c r="G97" s="25"/>
      <c r="H97" s="25"/>
      <c r="I97" s="25"/>
      <c r="J97" s="26" t="s">
        <v>2719</v>
      </c>
      <c r="K97" s="26" t="s">
        <v>2720</v>
      </c>
      <c r="L97" s="26" t="s">
        <v>104</v>
      </c>
      <c r="M97" s="26">
        <v>3000</v>
      </c>
      <c r="N97" s="26">
        <v>3000</v>
      </c>
      <c r="O97" s="26">
        <v>1200</v>
      </c>
      <c r="P97" s="27"/>
      <c r="Q97" s="25"/>
      <c r="R97" s="28"/>
    </row>
    <row r="98" s="3" customFormat="1" ht="44" customHeight="1" spans="1:18">
      <c r="A98" s="24"/>
      <c r="B98" s="24"/>
      <c r="C98" s="25"/>
      <c r="D98" s="25"/>
      <c r="E98" s="25"/>
      <c r="F98" s="25"/>
      <c r="G98" s="25"/>
      <c r="H98" s="25"/>
      <c r="I98" s="25"/>
      <c r="J98" s="26" t="s">
        <v>2576</v>
      </c>
      <c r="K98" s="26" t="s">
        <v>2577</v>
      </c>
      <c r="L98" s="26" t="s">
        <v>104</v>
      </c>
      <c r="M98" s="26">
        <v>3000</v>
      </c>
      <c r="N98" s="26">
        <v>3000</v>
      </c>
      <c r="O98" s="26">
        <v>1200</v>
      </c>
      <c r="P98" s="27"/>
      <c r="Q98" s="25"/>
      <c r="R98" s="28"/>
    </row>
    <row r="99" s="3" customFormat="1" ht="28" customHeight="1" spans="1:18">
      <c r="A99" s="24">
        <v>31</v>
      </c>
      <c r="B99" s="36" t="s">
        <v>1754</v>
      </c>
      <c r="C99" s="25" t="s">
        <v>1755</v>
      </c>
      <c r="D99" s="25" t="s">
        <v>1731</v>
      </c>
      <c r="E99" s="25"/>
      <c r="F99" s="25" t="s">
        <v>3011</v>
      </c>
      <c r="G99" s="25"/>
      <c r="H99" s="25" t="s">
        <v>498</v>
      </c>
      <c r="I99" s="25"/>
      <c r="J99" s="26" t="s">
        <v>2459</v>
      </c>
      <c r="K99" s="26" t="s">
        <v>2460</v>
      </c>
      <c r="L99" s="26" t="s">
        <v>923</v>
      </c>
      <c r="M99" s="26">
        <v>3000</v>
      </c>
      <c r="N99" s="26">
        <v>3000</v>
      </c>
      <c r="O99" s="26">
        <v>1200</v>
      </c>
      <c r="P99" s="27" t="s">
        <v>3012</v>
      </c>
      <c r="Q99" s="27"/>
      <c r="R99" s="28"/>
    </row>
    <row r="100" s="3" customFormat="1" ht="42" customHeight="1" spans="1:18">
      <c r="A100" s="24"/>
      <c r="B100" s="36" t="s">
        <v>3011</v>
      </c>
      <c r="C100" s="25"/>
      <c r="D100" s="25"/>
      <c r="E100" s="25"/>
      <c r="F100" s="25"/>
      <c r="G100" s="25"/>
      <c r="H100" s="25"/>
      <c r="I100" s="25"/>
      <c r="J100" s="26" t="s">
        <v>2928</v>
      </c>
      <c r="K100" s="26" t="s">
        <v>2929</v>
      </c>
      <c r="L100" s="26" t="s">
        <v>104</v>
      </c>
      <c r="M100" s="26">
        <v>3000</v>
      </c>
      <c r="N100" s="26">
        <v>3000</v>
      </c>
      <c r="O100" s="26">
        <v>1200</v>
      </c>
      <c r="P100" s="27" t="s">
        <v>3013</v>
      </c>
      <c r="Q100" s="27"/>
      <c r="R100" s="28"/>
    </row>
    <row r="101" s="3" customFormat="1" ht="28" customHeight="1" spans="1:18">
      <c r="A101" s="24">
        <v>32</v>
      </c>
      <c r="B101" s="36" t="s">
        <v>1762</v>
      </c>
      <c r="C101" s="25" t="s">
        <v>1763</v>
      </c>
      <c r="D101" s="25" t="s">
        <v>1731</v>
      </c>
      <c r="E101" s="25"/>
      <c r="F101" s="25" t="s">
        <v>3011</v>
      </c>
      <c r="G101" s="25"/>
      <c r="H101" s="25" t="s">
        <v>498</v>
      </c>
      <c r="I101" s="25"/>
      <c r="J101" s="26" t="s">
        <v>2459</v>
      </c>
      <c r="K101" s="26" t="s">
        <v>2460</v>
      </c>
      <c r="L101" s="26" t="s">
        <v>923</v>
      </c>
      <c r="M101" s="26">
        <v>3000</v>
      </c>
      <c r="N101" s="26">
        <v>3000</v>
      </c>
      <c r="O101" s="26">
        <v>1200</v>
      </c>
      <c r="P101" s="27" t="s">
        <v>3014</v>
      </c>
      <c r="Q101" s="27"/>
      <c r="R101" s="28"/>
    </row>
    <row r="102" s="3" customFormat="1" ht="45" customHeight="1" spans="1:18">
      <c r="A102" s="24"/>
      <c r="B102" s="36" t="s">
        <v>3011</v>
      </c>
      <c r="C102" s="25"/>
      <c r="D102" s="25"/>
      <c r="E102" s="25"/>
      <c r="F102" s="25"/>
      <c r="G102" s="25"/>
      <c r="H102" s="25"/>
      <c r="I102" s="25"/>
      <c r="J102" s="26" t="s">
        <v>2928</v>
      </c>
      <c r="K102" s="26" t="s">
        <v>2929</v>
      </c>
      <c r="L102" s="26" t="s">
        <v>104</v>
      </c>
      <c r="M102" s="26">
        <v>3000</v>
      </c>
      <c r="N102" s="26">
        <v>3000</v>
      </c>
      <c r="O102" s="26">
        <v>1200</v>
      </c>
      <c r="P102" s="27" t="s">
        <v>3015</v>
      </c>
      <c r="Q102" s="27"/>
      <c r="R102" s="28"/>
    </row>
    <row r="103" s="3" customFormat="1" ht="33" customHeight="1" spans="1:18">
      <c r="A103" s="24">
        <v>33</v>
      </c>
      <c r="B103" s="36" t="s">
        <v>1771</v>
      </c>
      <c r="C103" s="25" t="s">
        <v>1772</v>
      </c>
      <c r="D103" s="25" t="s">
        <v>1731</v>
      </c>
      <c r="E103" s="25"/>
      <c r="F103" s="25" t="s">
        <v>3016</v>
      </c>
      <c r="G103" s="25"/>
      <c r="H103" s="25" t="s">
        <v>104</v>
      </c>
      <c r="I103" s="25"/>
      <c r="J103" s="26" t="s">
        <v>2459</v>
      </c>
      <c r="K103" s="26" t="s">
        <v>2460</v>
      </c>
      <c r="L103" s="26" t="s">
        <v>923</v>
      </c>
      <c r="M103" s="26">
        <v>3000</v>
      </c>
      <c r="N103" s="26">
        <v>3000</v>
      </c>
      <c r="O103" s="26">
        <v>1200</v>
      </c>
      <c r="P103" s="27" t="s">
        <v>3017</v>
      </c>
      <c r="Q103" s="27"/>
      <c r="R103" s="28"/>
    </row>
    <row r="104" s="3" customFormat="1" ht="33" customHeight="1" spans="1:18">
      <c r="A104" s="24"/>
      <c r="B104" s="36" t="s">
        <v>3011</v>
      </c>
      <c r="C104" s="25"/>
      <c r="D104" s="25"/>
      <c r="E104" s="25"/>
      <c r="F104" s="25"/>
      <c r="G104" s="25"/>
      <c r="H104" s="25"/>
      <c r="I104" s="25"/>
      <c r="J104" s="26" t="s">
        <v>2928</v>
      </c>
      <c r="K104" s="26" t="s">
        <v>2929</v>
      </c>
      <c r="L104" s="26" t="s">
        <v>104</v>
      </c>
      <c r="M104" s="26">
        <v>3000</v>
      </c>
      <c r="N104" s="26">
        <v>3000</v>
      </c>
      <c r="O104" s="26">
        <v>1200</v>
      </c>
      <c r="P104" s="27" t="s">
        <v>3018</v>
      </c>
      <c r="Q104" s="27"/>
      <c r="R104" s="28"/>
    </row>
    <row r="105" s="3" customFormat="1" ht="33" customHeight="1" spans="1:18">
      <c r="A105" s="24"/>
      <c r="B105" s="36" t="s">
        <v>3019</v>
      </c>
      <c r="C105" s="25"/>
      <c r="D105" s="25"/>
      <c r="E105" s="25"/>
      <c r="F105" s="25"/>
      <c r="G105" s="25"/>
      <c r="H105" s="25"/>
      <c r="I105" s="25"/>
      <c r="J105" s="26"/>
      <c r="K105" s="26"/>
      <c r="L105" s="26"/>
      <c r="M105" s="26"/>
      <c r="N105" s="26"/>
      <c r="O105" s="26"/>
      <c r="P105" s="27"/>
      <c r="Q105" s="27"/>
      <c r="R105" s="28"/>
    </row>
    <row r="106" s="3" customFormat="1" ht="29" customHeight="1" spans="1:18">
      <c r="A106" s="24">
        <v>34</v>
      </c>
      <c r="B106" s="36" t="s">
        <v>1781</v>
      </c>
      <c r="C106" s="25" t="s">
        <v>1782</v>
      </c>
      <c r="D106" s="25" t="s">
        <v>1731</v>
      </c>
      <c r="E106" s="25"/>
      <c r="F106" s="25" t="s">
        <v>3011</v>
      </c>
      <c r="G106" s="25"/>
      <c r="H106" s="25" t="s">
        <v>498</v>
      </c>
      <c r="I106" s="25"/>
      <c r="J106" s="26" t="s">
        <v>2459</v>
      </c>
      <c r="K106" s="26" t="s">
        <v>2460</v>
      </c>
      <c r="L106" s="26" t="s">
        <v>923</v>
      </c>
      <c r="M106" s="26">
        <v>3000</v>
      </c>
      <c r="N106" s="26">
        <v>3000</v>
      </c>
      <c r="O106" s="26">
        <v>1200</v>
      </c>
      <c r="P106" s="27" t="s">
        <v>3020</v>
      </c>
      <c r="Q106" s="27"/>
      <c r="R106" s="28"/>
    </row>
    <row r="107" s="3" customFormat="1" ht="37" customHeight="1" spans="1:18">
      <c r="A107" s="24"/>
      <c r="B107" s="36" t="s">
        <v>3011</v>
      </c>
      <c r="C107" s="25"/>
      <c r="D107" s="25"/>
      <c r="E107" s="25"/>
      <c r="F107" s="25"/>
      <c r="G107" s="25"/>
      <c r="H107" s="25"/>
      <c r="I107" s="25"/>
      <c r="J107" s="26" t="s">
        <v>2928</v>
      </c>
      <c r="K107" s="26" t="s">
        <v>2929</v>
      </c>
      <c r="L107" s="26" t="s">
        <v>104</v>
      </c>
      <c r="M107" s="26">
        <v>3000</v>
      </c>
      <c r="N107" s="26">
        <v>3000</v>
      </c>
      <c r="O107" s="26">
        <v>1200</v>
      </c>
      <c r="P107" s="27" t="s">
        <v>3018</v>
      </c>
      <c r="Q107" s="27"/>
      <c r="R107" s="28"/>
    </row>
    <row r="108" s="3" customFormat="1" ht="99" customHeight="1" spans="1:18">
      <c r="A108" s="24">
        <v>35</v>
      </c>
      <c r="B108" s="36" t="s">
        <v>1791</v>
      </c>
      <c r="C108" s="25" t="s">
        <v>1792</v>
      </c>
      <c r="D108" s="25" t="s">
        <v>1731</v>
      </c>
      <c r="E108" s="25"/>
      <c r="F108" s="25"/>
      <c r="G108" s="25"/>
      <c r="H108" s="25" t="s">
        <v>498</v>
      </c>
      <c r="I108" s="25"/>
      <c r="J108" s="26" t="s">
        <v>2459</v>
      </c>
      <c r="K108" s="26" t="s">
        <v>2460</v>
      </c>
      <c r="L108" s="26" t="s">
        <v>923</v>
      </c>
      <c r="M108" s="26">
        <v>3000</v>
      </c>
      <c r="N108" s="26">
        <v>3000</v>
      </c>
      <c r="O108" s="26">
        <v>1200</v>
      </c>
      <c r="P108" s="27" t="s">
        <v>3021</v>
      </c>
      <c r="Q108" s="27" t="s">
        <v>3022</v>
      </c>
      <c r="R108" s="28"/>
    </row>
    <row r="109" s="3" customFormat="1" ht="37" customHeight="1" spans="1:18">
      <c r="A109" s="24"/>
      <c r="B109" s="36" t="s">
        <v>3011</v>
      </c>
      <c r="C109" s="25"/>
      <c r="D109" s="25"/>
      <c r="E109" s="25"/>
      <c r="F109" s="25"/>
      <c r="G109" s="25"/>
      <c r="H109" s="25"/>
      <c r="I109" s="25"/>
      <c r="J109" s="26" t="s">
        <v>2928</v>
      </c>
      <c r="K109" s="26" t="s">
        <v>2929</v>
      </c>
      <c r="L109" s="26" t="s">
        <v>104</v>
      </c>
      <c r="M109" s="26">
        <v>3000</v>
      </c>
      <c r="N109" s="26">
        <v>3000</v>
      </c>
      <c r="O109" s="26">
        <v>1200</v>
      </c>
      <c r="P109" s="27" t="s">
        <v>3018</v>
      </c>
      <c r="Q109" s="27"/>
      <c r="R109" s="28"/>
    </row>
    <row r="110" s="3" customFormat="1" ht="25" customHeight="1" spans="1:18">
      <c r="A110" s="24">
        <v>36</v>
      </c>
      <c r="B110" s="24" t="s">
        <v>1799</v>
      </c>
      <c r="C110" s="25" t="s">
        <v>1800</v>
      </c>
      <c r="D110" s="25" t="s">
        <v>1731</v>
      </c>
      <c r="E110" s="25"/>
      <c r="F110" s="25"/>
      <c r="G110" s="25"/>
      <c r="H110" s="25" t="s">
        <v>498</v>
      </c>
      <c r="I110" s="25"/>
      <c r="J110" s="26" t="s">
        <v>2459</v>
      </c>
      <c r="K110" s="26" t="s">
        <v>2460</v>
      </c>
      <c r="L110" s="26" t="s">
        <v>923</v>
      </c>
      <c r="M110" s="26">
        <v>3000</v>
      </c>
      <c r="N110" s="26">
        <v>3000</v>
      </c>
      <c r="O110" s="26">
        <v>1200</v>
      </c>
      <c r="P110" s="27" t="s">
        <v>3023</v>
      </c>
      <c r="Q110" s="27"/>
      <c r="R110" s="28"/>
    </row>
    <row r="111" s="3" customFormat="1" ht="25" customHeight="1" spans="1:18">
      <c r="A111" s="24"/>
      <c r="B111" s="24"/>
      <c r="C111" s="25"/>
      <c r="D111" s="25"/>
      <c r="E111" s="25"/>
      <c r="F111" s="25"/>
      <c r="G111" s="25"/>
      <c r="H111" s="25"/>
      <c r="I111" s="25"/>
      <c r="J111" s="26" t="s">
        <v>2423</v>
      </c>
      <c r="K111" s="26" t="s">
        <v>2424</v>
      </c>
      <c r="L111" s="26" t="s">
        <v>923</v>
      </c>
      <c r="M111" s="26">
        <v>1000</v>
      </c>
      <c r="N111" s="26">
        <v>1000</v>
      </c>
      <c r="O111" s="26">
        <v>500</v>
      </c>
      <c r="P111" s="27"/>
      <c r="Q111" s="27"/>
      <c r="R111" s="28"/>
    </row>
    <row r="112" s="3" customFormat="1" ht="48" spans="1:18">
      <c r="A112" s="24"/>
      <c r="B112" s="36" t="s">
        <v>3011</v>
      </c>
      <c r="C112" s="25"/>
      <c r="D112" s="25"/>
      <c r="E112" s="25"/>
      <c r="F112" s="25"/>
      <c r="G112" s="25"/>
      <c r="H112" s="25"/>
      <c r="I112" s="25"/>
      <c r="J112" s="26" t="s">
        <v>2928</v>
      </c>
      <c r="K112" s="26" t="s">
        <v>2929</v>
      </c>
      <c r="L112" s="26" t="s">
        <v>104</v>
      </c>
      <c r="M112" s="26">
        <v>3000</v>
      </c>
      <c r="N112" s="26">
        <v>3000</v>
      </c>
      <c r="O112" s="26">
        <v>1200</v>
      </c>
      <c r="P112" s="27" t="s">
        <v>3024</v>
      </c>
      <c r="Q112" s="27"/>
      <c r="R112" s="28"/>
    </row>
    <row r="113" s="3" customFormat="1" ht="33" customHeight="1" spans="1:19">
      <c r="A113" s="24">
        <v>37</v>
      </c>
      <c r="B113" s="36" t="s">
        <v>1807</v>
      </c>
      <c r="C113" s="25" t="s">
        <v>1808</v>
      </c>
      <c r="D113" s="25" t="s">
        <v>1731</v>
      </c>
      <c r="E113" s="25"/>
      <c r="F113" s="25" t="s">
        <v>3011</v>
      </c>
      <c r="G113" s="25"/>
      <c r="H113" s="25" t="s">
        <v>498</v>
      </c>
      <c r="I113" s="25"/>
      <c r="J113" s="26" t="s">
        <v>2459</v>
      </c>
      <c r="K113" s="26" t="s">
        <v>2460</v>
      </c>
      <c r="L113" s="26" t="s">
        <v>923</v>
      </c>
      <c r="M113" s="26">
        <v>3000</v>
      </c>
      <c r="N113" s="26">
        <v>3000</v>
      </c>
      <c r="O113" s="26">
        <v>1200</v>
      </c>
      <c r="P113" s="27"/>
      <c r="Q113" s="27"/>
      <c r="R113" s="28"/>
    </row>
    <row r="114" s="3" customFormat="1" ht="41" customHeight="1" spans="1:19">
      <c r="A114" s="24"/>
      <c r="B114" s="36" t="s">
        <v>3011</v>
      </c>
      <c r="C114" s="25"/>
      <c r="D114" s="25"/>
      <c r="E114" s="25"/>
      <c r="F114" s="25"/>
      <c r="G114" s="25"/>
      <c r="H114" s="25"/>
      <c r="I114" s="25"/>
      <c r="J114" s="26" t="s">
        <v>2928</v>
      </c>
      <c r="K114" s="26" t="s">
        <v>2929</v>
      </c>
      <c r="L114" s="26" t="s">
        <v>104</v>
      </c>
      <c r="M114" s="26">
        <v>3000</v>
      </c>
      <c r="N114" s="26">
        <v>3000</v>
      </c>
      <c r="O114" s="26">
        <v>1200</v>
      </c>
      <c r="P114" s="27" t="s">
        <v>3018</v>
      </c>
      <c r="Q114" s="27"/>
      <c r="R114" s="28"/>
    </row>
    <row r="115" s="3" customFormat="1" ht="22" customHeight="1" spans="1:19">
      <c r="A115" s="24">
        <v>38</v>
      </c>
      <c r="B115" s="24" t="s">
        <v>1814</v>
      </c>
      <c r="C115" s="25" t="s">
        <v>1815</v>
      </c>
      <c r="D115" s="25" t="s">
        <v>1731</v>
      </c>
      <c r="E115" s="25"/>
      <c r="F115" s="25" t="s">
        <v>3011</v>
      </c>
      <c r="G115" s="25"/>
      <c r="H115" s="25" t="s">
        <v>498</v>
      </c>
      <c r="I115" s="25"/>
      <c r="J115" s="26" t="s">
        <v>2459</v>
      </c>
      <c r="K115" s="26" t="s">
        <v>2460</v>
      </c>
      <c r="L115" s="26" t="s">
        <v>923</v>
      </c>
      <c r="M115" s="26">
        <v>3000</v>
      </c>
      <c r="N115" s="26">
        <v>3000</v>
      </c>
      <c r="O115" s="26">
        <v>1200</v>
      </c>
      <c r="P115" s="27"/>
      <c r="Q115" s="27"/>
      <c r="R115" s="37"/>
      <c r="S115" s="38"/>
    </row>
    <row r="116" s="3" customFormat="1" ht="22" customHeight="1" spans="1:19">
      <c r="A116" s="24"/>
      <c r="B116" s="24"/>
      <c r="C116" s="25"/>
      <c r="D116" s="25"/>
      <c r="E116" s="25"/>
      <c r="F116" s="25"/>
      <c r="G116" s="25"/>
      <c r="H116" s="25"/>
      <c r="I116" s="25"/>
      <c r="J116" s="26" t="s">
        <v>2656</v>
      </c>
      <c r="K116" s="26" t="s">
        <v>2657</v>
      </c>
      <c r="L116" s="26" t="s">
        <v>923</v>
      </c>
      <c r="M116" s="26">
        <v>1500</v>
      </c>
      <c r="N116" s="26">
        <v>1500</v>
      </c>
      <c r="O116" s="26">
        <v>800</v>
      </c>
      <c r="P116" s="27"/>
      <c r="Q116" s="27"/>
      <c r="R116" s="37"/>
      <c r="S116" s="38"/>
    </row>
    <row r="117" s="3" customFormat="1" ht="22" customHeight="1" spans="1:19">
      <c r="A117" s="24"/>
      <c r="B117" s="24"/>
      <c r="C117" s="25"/>
      <c r="D117" s="25"/>
      <c r="E117" s="25"/>
      <c r="F117" s="25"/>
      <c r="G117" s="25"/>
      <c r="H117" s="25"/>
      <c r="I117" s="25"/>
      <c r="J117" s="26" t="s">
        <v>2654</v>
      </c>
      <c r="K117" s="26" t="s">
        <v>2655</v>
      </c>
      <c r="L117" s="26" t="s">
        <v>923</v>
      </c>
      <c r="M117" s="26">
        <v>1000</v>
      </c>
      <c r="N117" s="26">
        <v>1000</v>
      </c>
      <c r="O117" s="26">
        <v>500</v>
      </c>
      <c r="P117" s="27"/>
      <c r="Q117" s="27"/>
      <c r="R117" s="37"/>
      <c r="S117" s="38"/>
    </row>
    <row r="118" s="3" customFormat="1" ht="33" customHeight="1" spans="1:19">
      <c r="A118" s="24"/>
      <c r="B118" s="36" t="s">
        <v>3011</v>
      </c>
      <c r="C118" s="25"/>
      <c r="D118" s="25"/>
      <c r="E118" s="25"/>
      <c r="F118" s="25"/>
      <c r="G118" s="25"/>
      <c r="H118" s="25"/>
      <c r="I118" s="25"/>
      <c r="J118" s="26" t="s">
        <v>2928</v>
      </c>
      <c r="K118" s="26" t="s">
        <v>2929</v>
      </c>
      <c r="L118" s="26" t="s">
        <v>104</v>
      </c>
      <c r="M118" s="26">
        <v>3000</v>
      </c>
      <c r="N118" s="26">
        <v>3000</v>
      </c>
      <c r="O118" s="26">
        <v>1200</v>
      </c>
      <c r="P118" s="27" t="s">
        <v>3018</v>
      </c>
      <c r="Q118" s="27"/>
      <c r="R118" s="28"/>
    </row>
    <row r="119" s="3" customFormat="1" ht="97" customHeight="1" spans="1:19">
      <c r="A119" s="24">
        <v>39</v>
      </c>
      <c r="B119" s="36" t="s">
        <v>1821</v>
      </c>
      <c r="C119" s="25" t="s">
        <v>1822</v>
      </c>
      <c r="D119" s="25" t="s">
        <v>1823</v>
      </c>
      <c r="E119" s="25"/>
      <c r="F119" s="25" t="s">
        <v>3011</v>
      </c>
      <c r="G119" s="25"/>
      <c r="H119" s="25" t="s">
        <v>498</v>
      </c>
      <c r="I119" s="25" t="s">
        <v>1824</v>
      </c>
      <c r="J119" s="26" t="s">
        <v>2459</v>
      </c>
      <c r="K119" s="26" t="s">
        <v>2460</v>
      </c>
      <c r="L119" s="26" t="s">
        <v>923</v>
      </c>
      <c r="M119" s="26">
        <v>3000</v>
      </c>
      <c r="N119" s="26">
        <v>3000</v>
      </c>
      <c r="O119" s="26">
        <v>1200</v>
      </c>
      <c r="P119" s="27" t="s">
        <v>3025</v>
      </c>
      <c r="Q119" s="27"/>
      <c r="R119" s="28"/>
    </row>
    <row r="120" s="3" customFormat="1" ht="51" customHeight="1" spans="1:19">
      <c r="A120" s="24"/>
      <c r="B120" s="36" t="s">
        <v>3011</v>
      </c>
      <c r="C120" s="25"/>
      <c r="D120" s="25"/>
      <c r="E120" s="25"/>
      <c r="F120" s="25"/>
      <c r="G120" s="25"/>
      <c r="H120" s="25"/>
      <c r="I120" s="25"/>
      <c r="J120" s="26" t="s">
        <v>2928</v>
      </c>
      <c r="K120" s="26" t="s">
        <v>2929</v>
      </c>
      <c r="L120" s="26" t="s">
        <v>104</v>
      </c>
      <c r="M120" s="26">
        <v>3000</v>
      </c>
      <c r="N120" s="26">
        <v>3000</v>
      </c>
      <c r="O120" s="26">
        <v>1200</v>
      </c>
      <c r="P120" s="27" t="s">
        <v>3026</v>
      </c>
      <c r="Q120" s="27"/>
      <c r="R120" s="28"/>
    </row>
    <row r="121" s="3" customFormat="1" ht="40" customHeight="1" spans="1:19">
      <c r="A121" s="24">
        <v>40</v>
      </c>
      <c r="B121" s="24" t="s">
        <v>1831</v>
      </c>
      <c r="C121" s="25" t="s">
        <v>1832</v>
      </c>
      <c r="D121" s="25" t="s">
        <v>1833</v>
      </c>
      <c r="E121" s="25"/>
      <c r="F121" s="25"/>
      <c r="G121" s="25"/>
      <c r="H121" s="25" t="s">
        <v>104</v>
      </c>
      <c r="I121" s="25"/>
      <c r="J121" s="26" t="s">
        <v>2892</v>
      </c>
      <c r="K121" s="26" t="s">
        <v>2893</v>
      </c>
      <c r="L121" s="26" t="s">
        <v>923</v>
      </c>
      <c r="M121" s="26">
        <v>4500</v>
      </c>
      <c r="N121" s="26">
        <v>4500</v>
      </c>
      <c r="O121" s="26">
        <v>2000</v>
      </c>
      <c r="P121" s="27" t="s">
        <v>3027</v>
      </c>
      <c r="Q121" s="27"/>
      <c r="R121" s="37"/>
      <c r="S121" s="38"/>
    </row>
    <row r="122" s="3" customFormat="1" ht="40" customHeight="1" spans="1:19">
      <c r="A122" s="24"/>
      <c r="B122" s="24"/>
      <c r="C122" s="25"/>
      <c r="D122" s="25"/>
      <c r="E122" s="25"/>
      <c r="F122" s="25"/>
      <c r="G122" s="25"/>
      <c r="H122" s="25"/>
      <c r="I122" s="25"/>
      <c r="J122" s="26" t="s">
        <v>2596</v>
      </c>
      <c r="K122" s="26" t="s">
        <v>2597</v>
      </c>
      <c r="L122" s="26" t="s">
        <v>104</v>
      </c>
      <c r="M122" s="26">
        <v>3500</v>
      </c>
      <c r="N122" s="26">
        <v>3500</v>
      </c>
      <c r="O122" s="26">
        <v>2000</v>
      </c>
      <c r="P122" s="27"/>
      <c r="Q122" s="27"/>
      <c r="R122" s="37"/>
      <c r="S122" s="38"/>
    </row>
    <row r="123" s="3" customFormat="1" ht="28" customHeight="1" spans="1:19">
      <c r="A123" s="24">
        <v>41</v>
      </c>
      <c r="B123" s="24" t="s">
        <v>1838</v>
      </c>
      <c r="C123" s="25" t="s">
        <v>1839</v>
      </c>
      <c r="D123" s="25" t="s">
        <v>1833</v>
      </c>
      <c r="E123" s="25"/>
      <c r="F123" s="25"/>
      <c r="G123" s="25"/>
      <c r="H123" s="25" t="s">
        <v>104</v>
      </c>
      <c r="I123" s="25" t="s">
        <v>3028</v>
      </c>
      <c r="J123" s="26" t="s">
        <v>2892</v>
      </c>
      <c r="K123" s="26" t="s">
        <v>2893</v>
      </c>
      <c r="L123" s="26" t="s">
        <v>923</v>
      </c>
      <c r="M123" s="26">
        <v>4500</v>
      </c>
      <c r="N123" s="26">
        <v>4500</v>
      </c>
      <c r="O123" s="26">
        <v>2000</v>
      </c>
      <c r="P123" s="27" t="s">
        <v>3029</v>
      </c>
      <c r="Q123" s="27"/>
      <c r="R123" s="37"/>
      <c r="S123" s="38"/>
    </row>
    <row r="124" s="3" customFormat="1" ht="28" customHeight="1" spans="1:19">
      <c r="A124" s="24"/>
      <c r="B124" s="24"/>
      <c r="C124" s="25"/>
      <c r="D124" s="25"/>
      <c r="E124" s="25"/>
      <c r="F124" s="25"/>
      <c r="G124" s="25"/>
      <c r="H124" s="25"/>
      <c r="I124" s="25"/>
      <c r="J124" s="26" t="s">
        <v>2596</v>
      </c>
      <c r="K124" s="26" t="s">
        <v>2597</v>
      </c>
      <c r="L124" s="26" t="s">
        <v>104</v>
      </c>
      <c r="M124" s="26">
        <v>3500</v>
      </c>
      <c r="N124" s="26">
        <v>3500</v>
      </c>
      <c r="O124" s="26">
        <v>2000</v>
      </c>
      <c r="P124" s="27"/>
      <c r="Q124" s="27"/>
      <c r="R124" s="37"/>
      <c r="S124" s="38"/>
    </row>
    <row r="125" s="3" customFormat="1" ht="28" customHeight="1" spans="1:19">
      <c r="A125" s="24"/>
      <c r="B125" s="24"/>
      <c r="C125" s="25"/>
      <c r="D125" s="25"/>
      <c r="E125" s="25"/>
      <c r="F125" s="25"/>
      <c r="G125" s="25"/>
      <c r="H125" s="25"/>
      <c r="I125" s="25"/>
      <c r="J125" s="26" t="s">
        <v>3030</v>
      </c>
      <c r="K125" s="26" t="s">
        <v>3031</v>
      </c>
      <c r="L125" s="26" t="s">
        <v>923</v>
      </c>
      <c r="M125" s="26">
        <v>4500</v>
      </c>
      <c r="N125" s="26">
        <v>4500</v>
      </c>
      <c r="O125" s="26">
        <v>2000</v>
      </c>
      <c r="P125" s="27"/>
      <c r="Q125" s="27"/>
      <c r="R125" s="37"/>
      <c r="S125" s="38"/>
    </row>
    <row r="126" s="3" customFormat="1" ht="28" customHeight="1" spans="1:19">
      <c r="A126" s="24"/>
      <c r="B126" s="24"/>
      <c r="C126" s="25"/>
      <c r="D126" s="25"/>
      <c r="E126" s="25"/>
      <c r="F126" s="25"/>
      <c r="G126" s="25"/>
      <c r="H126" s="25"/>
      <c r="I126" s="25"/>
      <c r="J126" s="26" t="s">
        <v>2898</v>
      </c>
      <c r="K126" s="26" t="s">
        <v>2899</v>
      </c>
      <c r="L126" s="26" t="s">
        <v>923</v>
      </c>
      <c r="M126" s="26">
        <v>3000</v>
      </c>
      <c r="N126" s="26">
        <v>3000</v>
      </c>
      <c r="O126" s="26">
        <v>1200</v>
      </c>
      <c r="P126" s="27"/>
      <c r="Q126" s="27"/>
      <c r="R126" s="37"/>
      <c r="S126" s="38"/>
    </row>
    <row r="127" s="3" customFormat="1" ht="28" customHeight="1" spans="1:19">
      <c r="A127" s="24"/>
      <c r="B127" s="24"/>
      <c r="C127" s="25"/>
      <c r="D127" s="25"/>
      <c r="E127" s="25"/>
      <c r="F127" s="25"/>
      <c r="G127" s="25"/>
      <c r="H127" s="25"/>
      <c r="I127" s="25"/>
      <c r="J127" s="26" t="s">
        <v>2880</v>
      </c>
      <c r="K127" s="26" t="s">
        <v>2881</v>
      </c>
      <c r="L127" s="26" t="s">
        <v>923</v>
      </c>
      <c r="M127" s="26">
        <v>3000</v>
      </c>
      <c r="N127" s="26">
        <v>3000</v>
      </c>
      <c r="O127" s="26">
        <v>1200</v>
      </c>
      <c r="P127" s="27"/>
      <c r="Q127" s="27"/>
      <c r="R127" s="37"/>
      <c r="S127" s="38"/>
    </row>
    <row r="128" s="3" customFormat="1" ht="31" customHeight="1" spans="1:19">
      <c r="A128" s="24">
        <v>42</v>
      </c>
      <c r="B128" s="24" t="s">
        <v>1844</v>
      </c>
      <c r="C128" s="25" t="s">
        <v>1845</v>
      </c>
      <c r="D128" s="25" t="s">
        <v>1846</v>
      </c>
      <c r="E128" s="25"/>
      <c r="F128" s="25"/>
      <c r="G128" s="25"/>
      <c r="H128" s="25" t="s">
        <v>1847</v>
      </c>
      <c r="I128" s="25"/>
      <c r="J128" s="26" t="s">
        <v>2805</v>
      </c>
      <c r="K128" s="26" t="s">
        <v>2806</v>
      </c>
      <c r="L128" s="26" t="s">
        <v>923</v>
      </c>
      <c r="M128" s="26">
        <v>3000</v>
      </c>
      <c r="N128" s="26">
        <v>3000</v>
      </c>
      <c r="O128" s="26">
        <v>1200</v>
      </c>
      <c r="P128" s="27" t="s">
        <v>3032</v>
      </c>
      <c r="Q128" s="27"/>
      <c r="R128" s="37"/>
      <c r="S128" s="38"/>
    </row>
    <row r="129" s="3" customFormat="1" ht="31" customHeight="1" spans="1:19">
      <c r="A129" s="24"/>
      <c r="B129" s="24"/>
      <c r="C129" s="25"/>
      <c r="D129" s="25"/>
      <c r="E129" s="25"/>
      <c r="F129" s="25"/>
      <c r="G129" s="25"/>
      <c r="H129" s="25"/>
      <c r="I129" s="25"/>
      <c r="J129" s="26" t="s">
        <v>2943</v>
      </c>
      <c r="K129" s="26" t="s">
        <v>2944</v>
      </c>
      <c r="L129" s="26" t="s">
        <v>498</v>
      </c>
      <c r="M129" s="26">
        <v>3000</v>
      </c>
      <c r="N129" s="26">
        <v>3000</v>
      </c>
      <c r="O129" s="26">
        <v>1200</v>
      </c>
      <c r="P129" s="27"/>
      <c r="Q129" s="27"/>
      <c r="R129" s="37"/>
      <c r="S129" s="38"/>
    </row>
    <row r="130" s="3" customFormat="1" ht="31" customHeight="1" spans="1:19">
      <c r="A130" s="24"/>
      <c r="B130" s="24"/>
      <c r="C130" s="25"/>
      <c r="D130" s="25"/>
      <c r="E130" s="25"/>
      <c r="F130" s="25"/>
      <c r="G130" s="25"/>
      <c r="H130" s="25"/>
      <c r="I130" s="25"/>
      <c r="J130" s="26" t="s">
        <v>2666</v>
      </c>
      <c r="K130" s="26" t="s">
        <v>2667</v>
      </c>
      <c r="L130" s="26" t="s">
        <v>923</v>
      </c>
      <c r="M130" s="26">
        <v>3000</v>
      </c>
      <c r="N130" s="26">
        <v>3000</v>
      </c>
      <c r="O130" s="26">
        <v>1200</v>
      </c>
      <c r="P130" s="27"/>
      <c r="Q130" s="27"/>
      <c r="R130" s="37"/>
      <c r="S130" s="38"/>
    </row>
    <row r="131" s="3" customFormat="1" ht="24" customHeight="1" spans="1:19">
      <c r="A131" s="24">
        <v>43</v>
      </c>
      <c r="B131" s="24" t="s">
        <v>1851</v>
      </c>
      <c r="C131" s="25" t="s">
        <v>1852</v>
      </c>
      <c r="D131" s="25" t="s">
        <v>1846</v>
      </c>
      <c r="E131" s="25"/>
      <c r="F131" s="25"/>
      <c r="G131" s="25"/>
      <c r="H131" s="25" t="s">
        <v>1847</v>
      </c>
      <c r="I131" s="25" t="s">
        <v>3033</v>
      </c>
      <c r="J131" s="26" t="s">
        <v>2805</v>
      </c>
      <c r="K131" s="26" t="s">
        <v>2806</v>
      </c>
      <c r="L131" s="26" t="s">
        <v>923</v>
      </c>
      <c r="M131" s="26">
        <v>3000</v>
      </c>
      <c r="N131" s="26">
        <v>3000</v>
      </c>
      <c r="O131" s="26">
        <v>1200</v>
      </c>
      <c r="P131" s="27" t="s">
        <v>3034</v>
      </c>
      <c r="Q131" s="27" t="s">
        <v>3035</v>
      </c>
      <c r="R131" s="37"/>
      <c r="S131" s="38"/>
    </row>
    <row r="132" s="3" customFormat="1" ht="28" customHeight="1" spans="1:19">
      <c r="A132" s="24"/>
      <c r="B132" s="24"/>
      <c r="C132" s="25"/>
      <c r="D132" s="25"/>
      <c r="E132" s="25"/>
      <c r="F132" s="25"/>
      <c r="G132" s="25"/>
      <c r="H132" s="25"/>
      <c r="I132" s="25"/>
      <c r="J132" s="26" t="s">
        <v>2943</v>
      </c>
      <c r="K132" s="26" t="s">
        <v>2944</v>
      </c>
      <c r="L132" s="26" t="s">
        <v>498</v>
      </c>
      <c r="M132" s="26">
        <v>3000</v>
      </c>
      <c r="N132" s="26">
        <v>3000</v>
      </c>
      <c r="O132" s="26">
        <v>1200</v>
      </c>
      <c r="P132" s="27"/>
      <c r="Q132" s="27"/>
      <c r="R132" s="37"/>
      <c r="S132" s="38"/>
    </row>
    <row r="133" s="3" customFormat="1" ht="28" customHeight="1" spans="1:19">
      <c r="A133" s="24"/>
      <c r="B133" s="24"/>
      <c r="C133" s="25"/>
      <c r="D133" s="25"/>
      <c r="E133" s="25"/>
      <c r="F133" s="25"/>
      <c r="G133" s="25"/>
      <c r="H133" s="25"/>
      <c r="I133" s="25"/>
      <c r="J133" s="26" t="s">
        <v>2666</v>
      </c>
      <c r="K133" s="26" t="s">
        <v>2667</v>
      </c>
      <c r="L133" s="26" t="s">
        <v>923</v>
      </c>
      <c r="M133" s="26">
        <v>3000</v>
      </c>
      <c r="N133" s="26">
        <v>3000</v>
      </c>
      <c r="O133" s="26">
        <v>1200</v>
      </c>
      <c r="P133" s="27"/>
      <c r="Q133" s="27"/>
      <c r="R133" s="37"/>
      <c r="S133" s="38"/>
    </row>
    <row r="134" s="3" customFormat="1" ht="55" customHeight="1" spans="1:19">
      <c r="A134" s="24">
        <v>44</v>
      </c>
      <c r="B134" s="24" t="s">
        <v>1858</v>
      </c>
      <c r="C134" s="25" t="s">
        <v>1859</v>
      </c>
      <c r="D134" s="25" t="s">
        <v>1846</v>
      </c>
      <c r="E134" s="25"/>
      <c r="F134" s="25"/>
      <c r="G134" s="25"/>
      <c r="H134" s="25" t="s">
        <v>1588</v>
      </c>
      <c r="I134" s="25"/>
      <c r="J134" s="26" t="s">
        <v>2453</v>
      </c>
      <c r="K134" s="26" t="s">
        <v>2454</v>
      </c>
      <c r="L134" s="26" t="s">
        <v>923</v>
      </c>
      <c r="M134" s="26">
        <v>1500</v>
      </c>
      <c r="N134" s="26">
        <v>1500</v>
      </c>
      <c r="O134" s="26">
        <v>800</v>
      </c>
      <c r="P134" s="27" t="s">
        <v>3036</v>
      </c>
      <c r="Q134" s="27"/>
      <c r="R134" s="28"/>
    </row>
    <row r="135" s="3" customFormat="1" ht="55" customHeight="1" spans="1:19">
      <c r="A135" s="24">
        <v>45</v>
      </c>
      <c r="B135" s="24" t="s">
        <v>1864</v>
      </c>
      <c r="C135" s="25" t="s">
        <v>1865</v>
      </c>
      <c r="D135" s="25" t="s">
        <v>1846</v>
      </c>
      <c r="E135" s="25"/>
      <c r="F135" s="25"/>
      <c r="G135" s="25"/>
      <c r="H135" s="25" t="s">
        <v>1588</v>
      </c>
      <c r="I135" s="25" t="s">
        <v>3037</v>
      </c>
      <c r="J135" s="26" t="s">
        <v>2453</v>
      </c>
      <c r="K135" s="26" t="s">
        <v>2454</v>
      </c>
      <c r="L135" s="26" t="s">
        <v>923</v>
      </c>
      <c r="M135" s="26">
        <v>1500</v>
      </c>
      <c r="N135" s="26">
        <v>1500</v>
      </c>
      <c r="O135" s="26">
        <v>800</v>
      </c>
      <c r="P135" s="27" t="s">
        <v>3038</v>
      </c>
      <c r="Q135" s="27" t="s">
        <v>3035</v>
      </c>
      <c r="R135" s="28"/>
    </row>
    <row r="136" s="3" customFormat="1" ht="67" customHeight="1" spans="1:19">
      <c r="A136" s="24">
        <v>46</v>
      </c>
      <c r="B136" s="24" t="s">
        <v>1871</v>
      </c>
      <c r="C136" s="25" t="s">
        <v>1872</v>
      </c>
      <c r="D136" s="25" t="s">
        <v>1873</v>
      </c>
      <c r="E136" s="25"/>
      <c r="F136" s="25"/>
      <c r="G136" s="25"/>
      <c r="H136" s="25" t="s">
        <v>1874</v>
      </c>
      <c r="I136" s="25"/>
      <c r="J136" s="26" t="s">
        <v>2900</v>
      </c>
      <c r="K136" s="26" t="s">
        <v>2901</v>
      </c>
      <c r="L136" s="26" t="s">
        <v>923</v>
      </c>
      <c r="M136" s="26">
        <v>4500</v>
      </c>
      <c r="N136" s="26">
        <v>4500</v>
      </c>
      <c r="O136" s="26">
        <v>2000</v>
      </c>
      <c r="P136" s="27" t="s">
        <v>3039</v>
      </c>
      <c r="Q136" s="27" t="s">
        <v>3040</v>
      </c>
      <c r="R136" s="28"/>
    </row>
    <row r="137" s="3" customFormat="1" ht="67" customHeight="1" spans="1:19">
      <c r="A137" s="24"/>
      <c r="B137" s="24"/>
      <c r="C137" s="25"/>
      <c r="D137" s="25"/>
      <c r="E137" s="25"/>
      <c r="F137" s="25"/>
      <c r="G137" s="25"/>
      <c r="H137" s="25"/>
      <c r="I137" s="25"/>
      <c r="J137" s="26" t="s">
        <v>2926</v>
      </c>
      <c r="K137" s="26" t="s">
        <v>2927</v>
      </c>
      <c r="L137" s="26" t="s">
        <v>923</v>
      </c>
      <c r="M137" s="26">
        <v>4500</v>
      </c>
      <c r="N137" s="26">
        <v>4500</v>
      </c>
      <c r="O137" s="26">
        <v>2000</v>
      </c>
      <c r="P137" s="27"/>
      <c r="Q137" s="27"/>
      <c r="R137" s="28"/>
    </row>
    <row r="138" s="3" customFormat="1" ht="67" customHeight="1" spans="1:19">
      <c r="A138" s="24"/>
      <c r="B138" s="24"/>
      <c r="C138" s="25"/>
      <c r="D138" s="25"/>
      <c r="E138" s="25"/>
      <c r="F138" s="25"/>
      <c r="G138" s="25"/>
      <c r="H138" s="25"/>
      <c r="I138" s="25"/>
      <c r="J138" s="26" t="s">
        <v>2646</v>
      </c>
      <c r="K138" s="26" t="s">
        <v>2647</v>
      </c>
      <c r="L138" s="26" t="s">
        <v>923</v>
      </c>
      <c r="M138" s="26">
        <v>4500</v>
      </c>
      <c r="N138" s="26">
        <v>4500</v>
      </c>
      <c r="O138" s="26">
        <v>2000</v>
      </c>
      <c r="P138" s="27"/>
      <c r="Q138" s="27"/>
      <c r="R138" s="28"/>
    </row>
    <row r="139" s="3" customFormat="1" ht="79" customHeight="1" spans="1:19">
      <c r="A139" s="24"/>
      <c r="B139" s="24"/>
      <c r="C139" s="25"/>
      <c r="D139" s="25"/>
      <c r="E139" s="25"/>
      <c r="F139" s="25"/>
      <c r="G139" s="25"/>
      <c r="H139" s="25"/>
      <c r="I139" s="25"/>
      <c r="J139" s="26" t="s">
        <v>2648</v>
      </c>
      <c r="K139" s="26" t="s">
        <v>2649</v>
      </c>
      <c r="L139" s="26" t="s">
        <v>923</v>
      </c>
      <c r="M139" s="26">
        <v>3000</v>
      </c>
      <c r="N139" s="26">
        <v>3000</v>
      </c>
      <c r="O139" s="26">
        <v>1200</v>
      </c>
      <c r="P139" s="27"/>
      <c r="Q139" s="27"/>
      <c r="R139" s="28"/>
    </row>
    <row r="140" s="3" customFormat="1" ht="79" customHeight="1" spans="1:19">
      <c r="A140" s="24"/>
      <c r="B140" s="24"/>
      <c r="C140" s="25"/>
      <c r="D140" s="25"/>
      <c r="E140" s="25"/>
      <c r="F140" s="25"/>
      <c r="G140" s="25"/>
      <c r="H140" s="25"/>
      <c r="I140" s="25"/>
      <c r="J140" s="26" t="s">
        <v>2692</v>
      </c>
      <c r="K140" s="26" t="s">
        <v>2693</v>
      </c>
      <c r="L140" s="26" t="s">
        <v>923</v>
      </c>
      <c r="M140" s="26">
        <v>3000</v>
      </c>
      <c r="N140" s="26">
        <v>3000</v>
      </c>
      <c r="O140" s="26">
        <v>1200</v>
      </c>
      <c r="P140" s="27"/>
      <c r="Q140" s="27"/>
      <c r="R140" s="28"/>
    </row>
    <row r="141" s="3" customFormat="1" ht="74" customHeight="1" spans="1:19">
      <c r="A141" s="24">
        <v>47</v>
      </c>
      <c r="B141" s="24" t="s">
        <v>1878</v>
      </c>
      <c r="C141" s="25" t="s">
        <v>1879</v>
      </c>
      <c r="D141" s="25" t="s">
        <v>1873</v>
      </c>
      <c r="E141" s="25"/>
      <c r="F141" s="25"/>
      <c r="G141" s="25"/>
      <c r="H141" s="25" t="s">
        <v>1874</v>
      </c>
      <c r="I141" s="25" t="s">
        <v>1880</v>
      </c>
      <c r="J141" s="26" t="s">
        <v>2900</v>
      </c>
      <c r="K141" s="26" t="s">
        <v>2901</v>
      </c>
      <c r="L141" s="26" t="s">
        <v>923</v>
      </c>
      <c r="M141" s="26">
        <v>4500</v>
      </c>
      <c r="N141" s="26">
        <v>4500</v>
      </c>
      <c r="O141" s="26">
        <v>2000</v>
      </c>
      <c r="P141" s="27" t="s">
        <v>3041</v>
      </c>
      <c r="Q141" s="27" t="s">
        <v>3040</v>
      </c>
      <c r="R141" s="28"/>
    </row>
    <row r="142" s="3" customFormat="1" ht="74" customHeight="1" spans="1:19">
      <c r="A142" s="24"/>
      <c r="B142" s="24"/>
      <c r="C142" s="25"/>
      <c r="D142" s="25"/>
      <c r="E142" s="25"/>
      <c r="F142" s="25"/>
      <c r="G142" s="25"/>
      <c r="H142" s="25"/>
      <c r="I142" s="25"/>
      <c r="J142" s="26" t="s">
        <v>2926</v>
      </c>
      <c r="K142" s="26" t="s">
        <v>2927</v>
      </c>
      <c r="L142" s="26" t="s">
        <v>923</v>
      </c>
      <c r="M142" s="26">
        <v>4500</v>
      </c>
      <c r="N142" s="26">
        <v>4500</v>
      </c>
      <c r="O142" s="26">
        <v>2000</v>
      </c>
      <c r="P142" s="27"/>
      <c r="Q142" s="27"/>
      <c r="R142" s="28"/>
    </row>
    <row r="143" s="3" customFormat="1" ht="74" customHeight="1" spans="1:19">
      <c r="A143" s="24"/>
      <c r="B143" s="24"/>
      <c r="C143" s="25"/>
      <c r="D143" s="25"/>
      <c r="E143" s="25"/>
      <c r="F143" s="25"/>
      <c r="G143" s="25"/>
      <c r="H143" s="25"/>
      <c r="I143" s="25"/>
      <c r="J143" s="26" t="s">
        <v>2646</v>
      </c>
      <c r="K143" s="26" t="s">
        <v>2647</v>
      </c>
      <c r="L143" s="26" t="s">
        <v>923</v>
      </c>
      <c r="M143" s="26">
        <v>4500</v>
      </c>
      <c r="N143" s="26">
        <v>4500</v>
      </c>
      <c r="O143" s="26">
        <v>2000</v>
      </c>
      <c r="P143" s="27"/>
      <c r="Q143" s="27"/>
      <c r="R143" s="28"/>
    </row>
    <row r="144" s="3" customFormat="1" ht="105" customHeight="1" spans="1:19">
      <c r="A144" s="24"/>
      <c r="B144" s="24"/>
      <c r="C144" s="25"/>
      <c r="D144" s="25"/>
      <c r="E144" s="25"/>
      <c r="F144" s="25"/>
      <c r="G144" s="25"/>
      <c r="H144" s="25"/>
      <c r="I144" s="25"/>
      <c r="J144" s="26" t="s">
        <v>2648</v>
      </c>
      <c r="K144" s="26" t="s">
        <v>2649</v>
      </c>
      <c r="L144" s="26" t="s">
        <v>923</v>
      </c>
      <c r="M144" s="26">
        <v>3000</v>
      </c>
      <c r="N144" s="26">
        <v>3000</v>
      </c>
      <c r="O144" s="26">
        <v>1200</v>
      </c>
      <c r="P144" s="27"/>
      <c r="Q144" s="27"/>
      <c r="R144" s="28"/>
    </row>
    <row r="145" s="3" customFormat="1" ht="91" customHeight="1" spans="1:18">
      <c r="A145" s="24"/>
      <c r="B145" s="24"/>
      <c r="C145" s="25"/>
      <c r="D145" s="25"/>
      <c r="E145" s="25"/>
      <c r="F145" s="25"/>
      <c r="G145" s="25"/>
      <c r="H145" s="25"/>
      <c r="I145" s="25"/>
      <c r="J145" s="26" t="s">
        <v>2692</v>
      </c>
      <c r="K145" s="26" t="s">
        <v>2693</v>
      </c>
      <c r="L145" s="26" t="s">
        <v>923</v>
      </c>
      <c r="M145" s="26">
        <v>3000</v>
      </c>
      <c r="N145" s="26">
        <v>3000</v>
      </c>
      <c r="O145" s="26">
        <v>1200</v>
      </c>
      <c r="P145" s="27"/>
      <c r="Q145" s="27"/>
      <c r="R145" s="28"/>
    </row>
    <row r="146" s="3" customFormat="1" ht="57" customHeight="1" spans="1:18">
      <c r="A146" s="24">
        <v>48</v>
      </c>
      <c r="B146" s="24" t="s">
        <v>1884</v>
      </c>
      <c r="C146" s="25" t="s">
        <v>1885</v>
      </c>
      <c r="D146" s="25" t="s">
        <v>1873</v>
      </c>
      <c r="E146" s="25"/>
      <c r="F146" s="25"/>
      <c r="G146" s="25"/>
      <c r="H146" s="25" t="s">
        <v>104</v>
      </c>
      <c r="I146" s="25"/>
      <c r="J146" s="26" t="s">
        <v>2692</v>
      </c>
      <c r="K146" s="26" t="s">
        <v>2693</v>
      </c>
      <c r="L146" s="26" t="s">
        <v>923</v>
      </c>
      <c r="M146" s="26">
        <v>3000</v>
      </c>
      <c r="N146" s="26">
        <v>3000</v>
      </c>
      <c r="O146" s="26">
        <v>1200</v>
      </c>
      <c r="P146" s="27" t="s">
        <v>3042</v>
      </c>
      <c r="Q146" s="27"/>
      <c r="R146" s="28"/>
    </row>
    <row r="147" s="3" customFormat="1" ht="39" customHeight="1" spans="1:18">
      <c r="A147" s="24">
        <v>49</v>
      </c>
      <c r="B147" s="24" t="s">
        <v>1890</v>
      </c>
      <c r="C147" s="25" t="s">
        <v>1891</v>
      </c>
      <c r="D147" s="25" t="s">
        <v>1873</v>
      </c>
      <c r="E147" s="25"/>
      <c r="F147" s="25"/>
      <c r="G147" s="25"/>
      <c r="H147" s="25" t="s">
        <v>104</v>
      </c>
      <c r="I147" s="25" t="s">
        <v>1892</v>
      </c>
      <c r="J147" s="26" t="s">
        <v>2692</v>
      </c>
      <c r="K147" s="26" t="s">
        <v>2693</v>
      </c>
      <c r="L147" s="26" t="s">
        <v>923</v>
      </c>
      <c r="M147" s="26">
        <v>3000</v>
      </c>
      <c r="N147" s="26">
        <v>3000</v>
      </c>
      <c r="O147" s="26">
        <v>1200</v>
      </c>
      <c r="P147" s="27" t="s">
        <v>3043</v>
      </c>
      <c r="Q147" s="27"/>
      <c r="R147" s="28"/>
    </row>
    <row r="148" s="3" customFormat="1" ht="54" customHeight="1" spans="1:18">
      <c r="A148" s="24">
        <v>50</v>
      </c>
      <c r="B148" s="24" t="s">
        <v>1896</v>
      </c>
      <c r="C148" s="25" t="s">
        <v>1897</v>
      </c>
      <c r="D148" s="25" t="s">
        <v>1873</v>
      </c>
      <c r="E148" s="25"/>
      <c r="F148" s="25"/>
      <c r="G148" s="25"/>
      <c r="H148" s="25" t="s">
        <v>104</v>
      </c>
      <c r="I148" s="25"/>
      <c r="J148" s="26" t="s">
        <v>2692</v>
      </c>
      <c r="K148" s="26" t="s">
        <v>2693</v>
      </c>
      <c r="L148" s="26" t="s">
        <v>923</v>
      </c>
      <c r="M148" s="26">
        <v>3000</v>
      </c>
      <c r="N148" s="26">
        <v>3000</v>
      </c>
      <c r="O148" s="26">
        <v>1200</v>
      </c>
      <c r="P148" s="27" t="s">
        <v>3044</v>
      </c>
      <c r="Q148" s="27" t="s">
        <v>3045</v>
      </c>
      <c r="R148" s="28"/>
    </row>
    <row r="149" s="3" customFormat="1" ht="52" customHeight="1" spans="1:18">
      <c r="A149" s="24">
        <v>51</v>
      </c>
      <c r="B149" s="24" t="s">
        <v>1901</v>
      </c>
      <c r="C149" s="24" t="s">
        <v>1902</v>
      </c>
      <c r="D149" s="24" t="s">
        <v>1873</v>
      </c>
      <c r="E149" s="24"/>
      <c r="F149" s="24"/>
      <c r="G149" s="24"/>
      <c r="H149" s="24" t="s">
        <v>104</v>
      </c>
      <c r="I149" s="24" t="s">
        <v>1903</v>
      </c>
      <c r="J149" s="26" t="s">
        <v>2692</v>
      </c>
      <c r="K149" s="26" t="s">
        <v>2693</v>
      </c>
      <c r="L149" s="26" t="s">
        <v>923</v>
      </c>
      <c r="M149" s="26">
        <v>3000</v>
      </c>
      <c r="N149" s="26">
        <v>3000</v>
      </c>
      <c r="O149" s="26">
        <v>1200</v>
      </c>
      <c r="P149" s="27" t="s">
        <v>3046</v>
      </c>
      <c r="Q149" s="27"/>
      <c r="R149" s="28"/>
    </row>
    <row r="150" s="3" customFormat="1" ht="73" customHeight="1" spans="1:18">
      <c r="A150" s="24"/>
      <c r="B150" s="24"/>
      <c r="C150" s="24"/>
      <c r="D150" s="24"/>
      <c r="E150" s="24"/>
      <c r="F150" s="24"/>
      <c r="G150" s="24"/>
      <c r="H150" s="24"/>
      <c r="I150" s="24"/>
      <c r="J150" s="26" t="s">
        <v>2849</v>
      </c>
      <c r="K150" s="26" t="s">
        <v>2850</v>
      </c>
      <c r="L150" s="26" t="s">
        <v>923</v>
      </c>
      <c r="M150" s="26">
        <v>4500</v>
      </c>
      <c r="N150" s="26">
        <v>4500</v>
      </c>
      <c r="O150" s="26">
        <v>2000</v>
      </c>
      <c r="P150" s="27"/>
      <c r="Q150" s="27"/>
      <c r="R150" s="28"/>
    </row>
    <row r="151" s="3" customFormat="1" ht="73" customHeight="1" spans="1:18">
      <c r="A151" s="24">
        <v>52</v>
      </c>
      <c r="B151" s="24" t="s">
        <v>1907</v>
      </c>
      <c r="C151" s="25" t="s">
        <v>1908</v>
      </c>
      <c r="D151" s="25" t="s">
        <v>1873</v>
      </c>
      <c r="E151" s="25"/>
      <c r="F151" s="25" t="s">
        <v>3047</v>
      </c>
      <c r="G151" s="25"/>
      <c r="H151" s="25" t="s">
        <v>1588</v>
      </c>
      <c r="I151" s="25" t="s">
        <v>1910</v>
      </c>
      <c r="J151" s="26" t="s">
        <v>2717</v>
      </c>
      <c r="K151" s="26" t="s">
        <v>2718</v>
      </c>
      <c r="L151" s="26" t="s">
        <v>923</v>
      </c>
      <c r="M151" s="26">
        <v>3000</v>
      </c>
      <c r="N151" s="26">
        <v>3000</v>
      </c>
      <c r="O151" s="26">
        <v>1200</v>
      </c>
      <c r="P151" s="27" t="s">
        <v>3048</v>
      </c>
      <c r="Q151" s="27" t="s">
        <v>3049</v>
      </c>
      <c r="R151" s="28"/>
    </row>
    <row r="152" s="3" customFormat="1" ht="73" customHeight="1" spans="1:18">
      <c r="A152" s="24"/>
      <c r="B152" s="24"/>
      <c r="C152" s="25"/>
      <c r="D152" s="25"/>
      <c r="E152" s="25"/>
      <c r="F152" s="25"/>
      <c r="G152" s="25"/>
      <c r="H152" s="25"/>
      <c r="I152" s="25"/>
      <c r="J152" s="26" t="s">
        <v>2797</v>
      </c>
      <c r="K152" s="26" t="s">
        <v>2798</v>
      </c>
      <c r="L152" s="26" t="s">
        <v>923</v>
      </c>
      <c r="M152" s="26">
        <v>3000</v>
      </c>
      <c r="N152" s="26">
        <v>3000</v>
      </c>
      <c r="O152" s="26">
        <v>1200</v>
      </c>
      <c r="P152" s="27"/>
      <c r="Q152" s="27"/>
      <c r="R152" s="28"/>
    </row>
    <row r="153" s="3" customFormat="1" ht="73" customHeight="1" spans="1:18">
      <c r="A153" s="24"/>
      <c r="B153" s="24"/>
      <c r="C153" s="25"/>
      <c r="D153" s="25"/>
      <c r="E153" s="25"/>
      <c r="F153" s="25"/>
      <c r="G153" s="25"/>
      <c r="H153" s="25"/>
      <c r="I153" s="25"/>
      <c r="J153" s="26" t="s">
        <v>2715</v>
      </c>
      <c r="K153" s="26" t="s">
        <v>2716</v>
      </c>
      <c r="L153" s="26" t="s">
        <v>923</v>
      </c>
      <c r="M153" s="26">
        <v>1500</v>
      </c>
      <c r="N153" s="26">
        <v>1500</v>
      </c>
      <c r="O153" s="26">
        <v>800</v>
      </c>
      <c r="P153" s="27"/>
      <c r="Q153" s="27"/>
      <c r="R153" s="28"/>
    </row>
    <row r="154" s="3" customFormat="1" ht="73" customHeight="1" spans="1:18">
      <c r="A154" s="24"/>
      <c r="B154" s="24"/>
      <c r="C154" s="25"/>
      <c r="D154" s="25"/>
      <c r="E154" s="25"/>
      <c r="F154" s="25"/>
      <c r="G154" s="25"/>
      <c r="H154" s="25"/>
      <c r="I154" s="25"/>
      <c r="J154" s="26" t="s">
        <v>2906</v>
      </c>
      <c r="K154" s="26" t="s">
        <v>2907</v>
      </c>
      <c r="L154" s="26" t="s">
        <v>923</v>
      </c>
      <c r="M154" s="26">
        <v>1500</v>
      </c>
      <c r="N154" s="26">
        <v>1500</v>
      </c>
      <c r="O154" s="26">
        <v>800</v>
      </c>
      <c r="P154" s="27"/>
      <c r="Q154" s="27"/>
      <c r="R154" s="28"/>
    </row>
    <row r="155" s="3" customFormat="1" ht="73" customHeight="1" spans="1:18">
      <c r="A155" s="24"/>
      <c r="B155" s="24"/>
      <c r="C155" s="25"/>
      <c r="D155" s="25"/>
      <c r="E155" s="25"/>
      <c r="F155" s="25"/>
      <c r="G155" s="25"/>
      <c r="H155" s="25"/>
      <c r="I155" s="25"/>
      <c r="J155" s="26" t="s">
        <v>2360</v>
      </c>
      <c r="K155" s="26" t="s">
        <v>2361</v>
      </c>
      <c r="L155" s="26" t="s">
        <v>923</v>
      </c>
      <c r="M155" s="26">
        <v>1000</v>
      </c>
      <c r="N155" s="26">
        <v>1000</v>
      </c>
      <c r="O155" s="26">
        <v>500</v>
      </c>
      <c r="P155" s="27"/>
      <c r="Q155" s="27"/>
      <c r="R155" s="28"/>
    </row>
    <row r="156" s="3" customFormat="1" ht="73" customHeight="1" spans="1:18">
      <c r="A156" s="24"/>
      <c r="B156" s="24"/>
      <c r="C156" s="25"/>
      <c r="D156" s="25"/>
      <c r="E156" s="25"/>
      <c r="F156" s="25"/>
      <c r="G156" s="25"/>
      <c r="H156" s="25"/>
      <c r="I156" s="25"/>
      <c r="J156" s="26" t="s">
        <v>2757</v>
      </c>
      <c r="K156" s="26" t="s">
        <v>2758</v>
      </c>
      <c r="L156" s="26" t="s">
        <v>923</v>
      </c>
      <c r="M156" s="26">
        <v>1000</v>
      </c>
      <c r="N156" s="26">
        <v>1000</v>
      </c>
      <c r="O156" s="26">
        <v>500</v>
      </c>
      <c r="P156" s="27"/>
      <c r="Q156" s="27"/>
      <c r="R156" s="28"/>
    </row>
    <row r="157" s="3" customFormat="1" ht="73" customHeight="1" spans="1:18">
      <c r="A157" s="24"/>
      <c r="B157" s="24"/>
      <c r="C157" s="25"/>
      <c r="D157" s="25"/>
      <c r="E157" s="25"/>
      <c r="F157" s="25"/>
      <c r="G157" s="25"/>
      <c r="H157" s="25"/>
      <c r="I157" s="25"/>
      <c r="J157" s="26" t="s">
        <v>2749</v>
      </c>
      <c r="K157" s="26" t="s">
        <v>2750</v>
      </c>
      <c r="L157" s="26" t="s">
        <v>923</v>
      </c>
      <c r="M157" s="26">
        <v>1000</v>
      </c>
      <c r="N157" s="26">
        <v>1000</v>
      </c>
      <c r="O157" s="26">
        <v>500</v>
      </c>
      <c r="P157" s="27"/>
      <c r="Q157" s="27"/>
      <c r="R157" s="28"/>
    </row>
    <row r="158" s="3" customFormat="1" ht="73" customHeight="1" spans="1:18">
      <c r="A158" s="24"/>
      <c r="B158" s="24"/>
      <c r="C158" s="25"/>
      <c r="D158" s="25"/>
      <c r="E158" s="25"/>
      <c r="F158" s="25"/>
      <c r="G158" s="25"/>
      <c r="H158" s="25"/>
      <c r="I158" s="25"/>
      <c r="J158" s="26" t="s">
        <v>2933</v>
      </c>
      <c r="K158" s="26" t="s">
        <v>2934</v>
      </c>
      <c r="L158" s="26" t="s">
        <v>923</v>
      </c>
      <c r="M158" s="26">
        <v>1000</v>
      </c>
      <c r="N158" s="26">
        <v>1000</v>
      </c>
      <c r="O158" s="26">
        <v>500</v>
      </c>
      <c r="P158" s="27"/>
      <c r="Q158" s="27"/>
      <c r="R158" s="28"/>
    </row>
    <row r="159" s="3" customFormat="1" ht="73" customHeight="1" spans="1:18">
      <c r="A159" s="24"/>
      <c r="B159" s="24"/>
      <c r="C159" s="25"/>
      <c r="D159" s="25"/>
      <c r="E159" s="25"/>
      <c r="F159" s="25"/>
      <c r="G159" s="25"/>
      <c r="H159" s="25"/>
      <c r="I159" s="25"/>
      <c r="J159" s="26" t="s">
        <v>2810</v>
      </c>
      <c r="K159" s="26" t="s">
        <v>2811</v>
      </c>
      <c r="L159" s="26" t="s">
        <v>923</v>
      </c>
      <c r="M159" s="26">
        <v>1000</v>
      </c>
      <c r="N159" s="26">
        <v>1000</v>
      </c>
      <c r="O159" s="26">
        <v>500</v>
      </c>
      <c r="P159" s="27"/>
      <c r="Q159" s="27"/>
      <c r="R159" s="28"/>
    </row>
    <row r="160" s="3" customFormat="1" ht="73" customHeight="1" spans="1:18">
      <c r="A160" s="24"/>
      <c r="B160" s="24"/>
      <c r="C160" s="25"/>
      <c r="D160" s="25"/>
      <c r="E160" s="25"/>
      <c r="F160" s="25"/>
      <c r="G160" s="25"/>
      <c r="H160" s="25"/>
      <c r="I160" s="25"/>
      <c r="J160" s="26" t="s">
        <v>2341</v>
      </c>
      <c r="K160" s="26" t="s">
        <v>2342</v>
      </c>
      <c r="L160" s="26" t="s">
        <v>923</v>
      </c>
      <c r="M160" s="26">
        <v>800</v>
      </c>
      <c r="N160" s="26">
        <v>800</v>
      </c>
      <c r="O160" s="26">
        <v>300</v>
      </c>
      <c r="P160" s="27"/>
      <c r="Q160" s="27"/>
      <c r="R160" s="28"/>
    </row>
    <row r="161" s="3" customFormat="1" ht="73" customHeight="1" spans="1:18">
      <c r="A161" s="24"/>
      <c r="B161" s="24"/>
      <c r="C161" s="25"/>
      <c r="D161" s="25"/>
      <c r="E161" s="25"/>
      <c r="F161" s="25"/>
      <c r="G161" s="25"/>
      <c r="H161" s="25"/>
      <c r="I161" s="25"/>
      <c r="J161" s="26" t="s">
        <v>2690</v>
      </c>
      <c r="K161" s="26" t="s">
        <v>2691</v>
      </c>
      <c r="L161" s="26" t="s">
        <v>923</v>
      </c>
      <c r="M161" s="26">
        <v>800</v>
      </c>
      <c r="N161" s="26">
        <v>800</v>
      </c>
      <c r="O161" s="26">
        <v>300</v>
      </c>
      <c r="P161" s="27"/>
      <c r="Q161" s="27"/>
      <c r="R161" s="28"/>
    </row>
    <row r="162" s="3" customFormat="1" ht="45" customHeight="1" spans="1:18">
      <c r="A162" s="24"/>
      <c r="B162" s="24" t="s">
        <v>3050</v>
      </c>
      <c r="C162" s="25"/>
      <c r="D162" s="25"/>
      <c r="E162" s="25"/>
      <c r="F162" s="25"/>
      <c r="G162" s="25"/>
      <c r="H162" s="25"/>
      <c r="I162" s="25"/>
      <c r="J162" s="26" t="s">
        <v>2692</v>
      </c>
      <c r="K162" s="26" t="s">
        <v>2693</v>
      </c>
      <c r="L162" s="26" t="s">
        <v>923</v>
      </c>
      <c r="M162" s="26">
        <v>3000</v>
      </c>
      <c r="N162" s="26">
        <v>3000</v>
      </c>
      <c r="O162" s="26">
        <v>1200</v>
      </c>
      <c r="P162" s="27" t="s">
        <v>3051</v>
      </c>
      <c r="Q162" s="27"/>
      <c r="R162" s="28"/>
    </row>
    <row r="163" s="3" customFormat="1" ht="79" customHeight="1" spans="1:18">
      <c r="A163" s="24"/>
      <c r="B163" s="24"/>
      <c r="C163" s="25"/>
      <c r="D163" s="25"/>
      <c r="E163" s="25"/>
      <c r="F163" s="25"/>
      <c r="G163" s="25"/>
      <c r="H163" s="25"/>
      <c r="I163" s="25"/>
      <c r="J163" s="26" t="s">
        <v>2415</v>
      </c>
      <c r="K163" s="26" t="s">
        <v>2416</v>
      </c>
      <c r="L163" s="26" t="s">
        <v>923</v>
      </c>
      <c r="M163" s="26">
        <v>3000</v>
      </c>
      <c r="N163" s="26">
        <v>3000</v>
      </c>
      <c r="O163" s="26">
        <v>1200</v>
      </c>
      <c r="P163" s="27"/>
      <c r="Q163" s="27"/>
      <c r="R163" s="28"/>
    </row>
    <row r="164" s="3" customFormat="1" ht="107" customHeight="1" spans="1:18">
      <c r="A164" s="24"/>
      <c r="B164" s="24"/>
      <c r="C164" s="25"/>
      <c r="D164" s="25"/>
      <c r="E164" s="25"/>
      <c r="F164" s="25"/>
      <c r="G164" s="25"/>
      <c r="H164" s="25"/>
      <c r="I164" s="25"/>
      <c r="J164" s="26" t="s">
        <v>2417</v>
      </c>
      <c r="K164" s="26" t="s">
        <v>2418</v>
      </c>
      <c r="L164" s="26" t="s">
        <v>923</v>
      </c>
      <c r="M164" s="26">
        <v>3000</v>
      </c>
      <c r="N164" s="26">
        <v>3000</v>
      </c>
      <c r="O164" s="26">
        <v>1200</v>
      </c>
      <c r="P164" s="27"/>
      <c r="Q164" s="27"/>
      <c r="R164" s="28"/>
    </row>
    <row r="165" s="3" customFormat="1" ht="118" customHeight="1" spans="1:18">
      <c r="A165" s="24"/>
      <c r="B165" s="24"/>
      <c r="C165" s="25"/>
      <c r="D165" s="25"/>
      <c r="E165" s="25"/>
      <c r="F165" s="25"/>
      <c r="G165" s="25"/>
      <c r="H165" s="25"/>
      <c r="I165" s="25"/>
      <c r="J165" s="26" t="s">
        <v>2413</v>
      </c>
      <c r="K165" s="26" t="s">
        <v>2414</v>
      </c>
      <c r="L165" s="26" t="s">
        <v>923</v>
      </c>
      <c r="M165" s="26">
        <v>1500</v>
      </c>
      <c r="N165" s="26">
        <v>1500</v>
      </c>
      <c r="O165" s="26">
        <v>800</v>
      </c>
      <c r="P165" s="27"/>
      <c r="Q165" s="27"/>
      <c r="R165" s="28"/>
    </row>
    <row r="166" s="3" customFormat="1" ht="107" customHeight="1" spans="1:18">
      <c r="A166" s="24"/>
      <c r="B166" s="24"/>
      <c r="C166" s="25"/>
      <c r="D166" s="25"/>
      <c r="E166" s="25"/>
      <c r="F166" s="25"/>
      <c r="G166" s="25"/>
      <c r="H166" s="25"/>
      <c r="I166" s="25"/>
      <c r="J166" s="26" t="s">
        <v>2411</v>
      </c>
      <c r="K166" s="26" t="s">
        <v>2412</v>
      </c>
      <c r="L166" s="26" t="s">
        <v>923</v>
      </c>
      <c r="M166" s="26">
        <v>1000</v>
      </c>
      <c r="N166" s="26">
        <v>1000</v>
      </c>
      <c r="O166" s="26">
        <v>500</v>
      </c>
      <c r="P166" s="27"/>
      <c r="Q166" s="27"/>
      <c r="R166" s="28"/>
    </row>
    <row r="167" s="3" customFormat="1" ht="91" customHeight="1" spans="1:18">
      <c r="A167" s="24"/>
      <c r="B167" s="24"/>
      <c r="C167" s="25"/>
      <c r="D167" s="25"/>
      <c r="E167" s="25"/>
      <c r="F167" s="25"/>
      <c r="G167" s="25"/>
      <c r="H167" s="25"/>
      <c r="I167" s="25"/>
      <c r="J167" s="26" t="s">
        <v>2652</v>
      </c>
      <c r="K167" s="26" t="s">
        <v>2653</v>
      </c>
      <c r="L167" s="26" t="s">
        <v>923</v>
      </c>
      <c r="M167" s="26">
        <v>1000</v>
      </c>
      <c r="N167" s="26">
        <v>1000</v>
      </c>
      <c r="O167" s="26">
        <v>500</v>
      </c>
      <c r="P167" s="27"/>
      <c r="Q167" s="27"/>
      <c r="R167" s="28"/>
    </row>
    <row r="168" s="3" customFormat="1" ht="85" customHeight="1" spans="1:18">
      <c r="A168" s="24"/>
      <c r="B168" s="24"/>
      <c r="C168" s="25"/>
      <c r="D168" s="25"/>
      <c r="E168" s="25"/>
      <c r="F168" s="25"/>
      <c r="G168" s="25"/>
      <c r="H168" s="25"/>
      <c r="I168" s="25"/>
      <c r="J168" s="26" t="s">
        <v>2419</v>
      </c>
      <c r="K168" s="26" t="s">
        <v>2420</v>
      </c>
      <c r="L168" s="26" t="s">
        <v>923</v>
      </c>
      <c r="M168" s="26">
        <v>800</v>
      </c>
      <c r="N168" s="26">
        <v>800</v>
      </c>
      <c r="O168" s="26">
        <v>300</v>
      </c>
      <c r="P168" s="27"/>
      <c r="Q168" s="27"/>
      <c r="R168" s="28"/>
    </row>
    <row r="169" s="3" customFormat="1" ht="78" customHeight="1" spans="1:18">
      <c r="A169" s="24"/>
      <c r="B169" s="36" t="s">
        <v>3052</v>
      </c>
      <c r="C169" s="25"/>
      <c r="D169" s="25"/>
      <c r="E169" s="25"/>
      <c r="F169" s="25"/>
      <c r="G169" s="25"/>
      <c r="H169" s="25"/>
      <c r="I169" s="25"/>
      <c r="J169" s="26"/>
      <c r="K169" s="26"/>
      <c r="L169" s="26"/>
      <c r="M169" s="26"/>
      <c r="N169" s="26"/>
      <c r="O169" s="26"/>
      <c r="P169" s="27" t="s">
        <v>3053</v>
      </c>
      <c r="Q169" s="27"/>
      <c r="R169" s="28"/>
    </row>
    <row r="170" s="3" customFormat="1" ht="29" customHeight="1" spans="1:18">
      <c r="A170" s="24">
        <v>53</v>
      </c>
      <c r="B170" s="24" t="s">
        <v>1920</v>
      </c>
      <c r="C170" s="25" t="s">
        <v>1921</v>
      </c>
      <c r="D170" s="25" t="s">
        <v>1873</v>
      </c>
      <c r="E170" s="25"/>
      <c r="F170" s="25" t="s">
        <v>3054</v>
      </c>
      <c r="G170" s="25"/>
      <c r="H170" s="25" t="s">
        <v>1588</v>
      </c>
      <c r="I170" s="25" t="s">
        <v>1922</v>
      </c>
      <c r="J170" s="26" t="s">
        <v>2717</v>
      </c>
      <c r="K170" s="26" t="s">
        <v>2718</v>
      </c>
      <c r="L170" s="26" t="s">
        <v>923</v>
      </c>
      <c r="M170" s="26">
        <v>3000</v>
      </c>
      <c r="N170" s="26">
        <v>3000</v>
      </c>
      <c r="O170" s="26">
        <v>1200</v>
      </c>
      <c r="P170" s="25" t="s">
        <v>3055</v>
      </c>
      <c r="Q170" s="27" t="s">
        <v>3049</v>
      </c>
      <c r="R170" s="28"/>
    </row>
    <row r="171" s="3" customFormat="1" ht="29" customHeight="1" spans="1:18">
      <c r="A171" s="24"/>
      <c r="B171" s="24"/>
      <c r="C171" s="25"/>
      <c r="D171" s="25"/>
      <c r="E171" s="25"/>
      <c r="F171" s="25"/>
      <c r="G171" s="25"/>
      <c r="H171" s="25"/>
      <c r="I171" s="25"/>
      <c r="J171" s="26" t="s">
        <v>2797</v>
      </c>
      <c r="K171" s="26" t="s">
        <v>2798</v>
      </c>
      <c r="L171" s="26" t="s">
        <v>923</v>
      </c>
      <c r="M171" s="26">
        <v>3000</v>
      </c>
      <c r="N171" s="26">
        <v>3000</v>
      </c>
      <c r="O171" s="26">
        <v>1200</v>
      </c>
      <c r="P171" s="25"/>
      <c r="Q171" s="27"/>
      <c r="R171" s="28"/>
    </row>
    <row r="172" s="3" customFormat="1" ht="29" customHeight="1" spans="1:18">
      <c r="A172" s="24"/>
      <c r="B172" s="24"/>
      <c r="C172" s="25"/>
      <c r="D172" s="25"/>
      <c r="E172" s="25"/>
      <c r="F172" s="25"/>
      <c r="G172" s="25"/>
      <c r="H172" s="25"/>
      <c r="I172" s="25"/>
      <c r="J172" s="26" t="s">
        <v>2715</v>
      </c>
      <c r="K172" s="26" t="s">
        <v>2716</v>
      </c>
      <c r="L172" s="26" t="s">
        <v>923</v>
      </c>
      <c r="M172" s="26">
        <v>1500</v>
      </c>
      <c r="N172" s="26">
        <v>1500</v>
      </c>
      <c r="O172" s="26">
        <v>800</v>
      </c>
      <c r="P172" s="25"/>
      <c r="Q172" s="27"/>
      <c r="R172" s="28"/>
    </row>
    <row r="173" s="3" customFormat="1" ht="29" customHeight="1" spans="1:18">
      <c r="A173" s="24"/>
      <c r="B173" s="24"/>
      <c r="C173" s="25"/>
      <c r="D173" s="25"/>
      <c r="E173" s="25"/>
      <c r="F173" s="25"/>
      <c r="G173" s="25"/>
      <c r="H173" s="25"/>
      <c r="I173" s="25"/>
      <c r="J173" s="26" t="s">
        <v>2906</v>
      </c>
      <c r="K173" s="26" t="s">
        <v>2907</v>
      </c>
      <c r="L173" s="26" t="s">
        <v>923</v>
      </c>
      <c r="M173" s="26">
        <v>1500</v>
      </c>
      <c r="N173" s="26">
        <v>1500</v>
      </c>
      <c r="O173" s="26">
        <v>800</v>
      </c>
      <c r="P173" s="25"/>
      <c r="Q173" s="27"/>
      <c r="R173" s="28"/>
    </row>
    <row r="174" s="3" customFormat="1" ht="29" customHeight="1" spans="1:18">
      <c r="A174" s="24"/>
      <c r="B174" s="24"/>
      <c r="C174" s="25"/>
      <c r="D174" s="25"/>
      <c r="E174" s="25"/>
      <c r="F174" s="25"/>
      <c r="G174" s="25"/>
      <c r="H174" s="25"/>
      <c r="I174" s="25"/>
      <c r="J174" s="26" t="s">
        <v>2360</v>
      </c>
      <c r="K174" s="26" t="s">
        <v>2361</v>
      </c>
      <c r="L174" s="26" t="s">
        <v>923</v>
      </c>
      <c r="M174" s="26">
        <v>1000</v>
      </c>
      <c r="N174" s="26">
        <v>1000</v>
      </c>
      <c r="O174" s="26">
        <v>500</v>
      </c>
      <c r="P174" s="25"/>
      <c r="Q174" s="27"/>
      <c r="R174" s="28"/>
    </row>
    <row r="175" s="3" customFormat="1" ht="29" customHeight="1" spans="1:18">
      <c r="A175" s="24"/>
      <c r="B175" s="24"/>
      <c r="C175" s="25"/>
      <c r="D175" s="25"/>
      <c r="E175" s="25"/>
      <c r="F175" s="25"/>
      <c r="G175" s="25"/>
      <c r="H175" s="25"/>
      <c r="I175" s="25"/>
      <c r="J175" s="26" t="s">
        <v>2757</v>
      </c>
      <c r="K175" s="26" t="s">
        <v>2758</v>
      </c>
      <c r="L175" s="26" t="s">
        <v>923</v>
      </c>
      <c r="M175" s="26">
        <v>1000</v>
      </c>
      <c r="N175" s="26">
        <v>1000</v>
      </c>
      <c r="O175" s="26">
        <v>500</v>
      </c>
      <c r="P175" s="25"/>
      <c r="Q175" s="27"/>
      <c r="R175" s="28"/>
    </row>
    <row r="176" s="3" customFormat="1" ht="29" customHeight="1" spans="1:18">
      <c r="A176" s="24"/>
      <c r="B176" s="24"/>
      <c r="C176" s="25"/>
      <c r="D176" s="25"/>
      <c r="E176" s="25"/>
      <c r="F176" s="25"/>
      <c r="G176" s="25"/>
      <c r="H176" s="25"/>
      <c r="I176" s="25"/>
      <c r="J176" s="26" t="s">
        <v>2749</v>
      </c>
      <c r="K176" s="26" t="s">
        <v>2750</v>
      </c>
      <c r="L176" s="26" t="s">
        <v>923</v>
      </c>
      <c r="M176" s="26">
        <v>1000</v>
      </c>
      <c r="N176" s="26">
        <v>1000</v>
      </c>
      <c r="O176" s="26">
        <v>500</v>
      </c>
      <c r="P176" s="25"/>
      <c r="Q176" s="27"/>
      <c r="R176" s="28"/>
    </row>
    <row r="177" s="3" customFormat="1" ht="29" customHeight="1" spans="1:18">
      <c r="A177" s="24"/>
      <c r="B177" s="24"/>
      <c r="C177" s="25"/>
      <c r="D177" s="25"/>
      <c r="E177" s="25"/>
      <c r="F177" s="25"/>
      <c r="G177" s="25"/>
      <c r="H177" s="25"/>
      <c r="I177" s="25"/>
      <c r="J177" s="26" t="s">
        <v>2933</v>
      </c>
      <c r="K177" s="26" t="s">
        <v>2934</v>
      </c>
      <c r="L177" s="26" t="s">
        <v>923</v>
      </c>
      <c r="M177" s="26">
        <v>1000</v>
      </c>
      <c r="N177" s="26">
        <v>1000</v>
      </c>
      <c r="O177" s="26">
        <v>500</v>
      </c>
      <c r="P177" s="25"/>
      <c r="Q177" s="27"/>
      <c r="R177" s="28"/>
    </row>
    <row r="178" s="3" customFormat="1" ht="29" customHeight="1" spans="1:18">
      <c r="A178" s="24"/>
      <c r="B178" s="24"/>
      <c r="C178" s="25"/>
      <c r="D178" s="25"/>
      <c r="E178" s="25"/>
      <c r="F178" s="25"/>
      <c r="G178" s="25"/>
      <c r="H178" s="25"/>
      <c r="I178" s="25"/>
      <c r="J178" s="26" t="s">
        <v>2810</v>
      </c>
      <c r="K178" s="26" t="s">
        <v>2811</v>
      </c>
      <c r="L178" s="26" t="s">
        <v>923</v>
      </c>
      <c r="M178" s="26">
        <v>1000</v>
      </c>
      <c r="N178" s="26">
        <v>1000</v>
      </c>
      <c r="O178" s="26">
        <v>500</v>
      </c>
      <c r="P178" s="25"/>
      <c r="Q178" s="27"/>
      <c r="R178" s="28"/>
    </row>
    <row r="179" s="3" customFormat="1" ht="29" customHeight="1" spans="1:18">
      <c r="A179" s="24"/>
      <c r="B179" s="24"/>
      <c r="C179" s="25"/>
      <c r="D179" s="25"/>
      <c r="E179" s="25"/>
      <c r="F179" s="25"/>
      <c r="G179" s="25"/>
      <c r="H179" s="25"/>
      <c r="I179" s="25"/>
      <c r="J179" s="26" t="s">
        <v>2341</v>
      </c>
      <c r="K179" s="26" t="s">
        <v>2342</v>
      </c>
      <c r="L179" s="26" t="s">
        <v>923</v>
      </c>
      <c r="M179" s="26">
        <v>800</v>
      </c>
      <c r="N179" s="26">
        <v>800</v>
      </c>
      <c r="O179" s="26">
        <v>300</v>
      </c>
      <c r="P179" s="25"/>
      <c r="Q179" s="27"/>
      <c r="R179" s="28"/>
    </row>
    <row r="180" s="3" customFormat="1" ht="29" customHeight="1" spans="1:18">
      <c r="A180" s="24"/>
      <c r="B180" s="24"/>
      <c r="C180" s="25"/>
      <c r="D180" s="25"/>
      <c r="E180" s="25"/>
      <c r="F180" s="25"/>
      <c r="G180" s="25"/>
      <c r="H180" s="25"/>
      <c r="I180" s="25"/>
      <c r="J180" s="26" t="s">
        <v>2690</v>
      </c>
      <c r="K180" s="26" t="s">
        <v>2691</v>
      </c>
      <c r="L180" s="26" t="s">
        <v>923</v>
      </c>
      <c r="M180" s="26">
        <v>800</v>
      </c>
      <c r="N180" s="26">
        <v>800</v>
      </c>
      <c r="O180" s="26">
        <v>300</v>
      </c>
      <c r="P180" s="25"/>
      <c r="Q180" s="27"/>
      <c r="R180" s="28"/>
    </row>
    <row r="181" s="3" customFormat="1" ht="29" customHeight="1" spans="1:18">
      <c r="A181" s="24"/>
      <c r="B181" s="24" t="s">
        <v>3050</v>
      </c>
      <c r="C181" s="25"/>
      <c r="D181" s="25"/>
      <c r="E181" s="25"/>
      <c r="F181" s="25"/>
      <c r="G181" s="25"/>
      <c r="H181" s="25"/>
      <c r="I181" s="25"/>
      <c r="J181" s="26" t="s">
        <v>3056</v>
      </c>
      <c r="K181" s="26" t="s">
        <v>3057</v>
      </c>
      <c r="L181" s="26" t="s">
        <v>498</v>
      </c>
      <c r="M181" s="26">
        <v>4500</v>
      </c>
      <c r="N181" s="26">
        <v>4500</v>
      </c>
      <c r="O181" s="26">
        <v>2000</v>
      </c>
      <c r="P181" s="25"/>
      <c r="Q181" s="25"/>
      <c r="R181" s="28"/>
    </row>
    <row r="182" s="3" customFormat="1" ht="29" customHeight="1" spans="1:18">
      <c r="A182" s="24"/>
      <c r="B182" s="24"/>
      <c r="C182" s="25"/>
      <c r="D182" s="25"/>
      <c r="E182" s="25"/>
      <c r="F182" s="25"/>
      <c r="G182" s="25"/>
      <c r="H182" s="25"/>
      <c r="I182" s="25"/>
      <c r="J182" s="26" t="s">
        <v>2419</v>
      </c>
      <c r="K182" s="26" t="s">
        <v>2420</v>
      </c>
      <c r="L182" s="26" t="s">
        <v>923</v>
      </c>
      <c r="M182" s="26">
        <v>800</v>
      </c>
      <c r="N182" s="26">
        <v>800</v>
      </c>
      <c r="O182" s="26">
        <v>300</v>
      </c>
      <c r="P182" s="25"/>
      <c r="Q182" s="25"/>
      <c r="R182" s="28"/>
    </row>
    <row r="183" s="3" customFormat="1" ht="29" customHeight="1" spans="1:18">
      <c r="A183" s="24"/>
      <c r="B183" s="24"/>
      <c r="C183" s="25"/>
      <c r="D183" s="25"/>
      <c r="E183" s="25"/>
      <c r="F183" s="25"/>
      <c r="G183" s="25"/>
      <c r="H183" s="25"/>
      <c r="I183" s="25"/>
      <c r="J183" s="26" t="s">
        <v>2415</v>
      </c>
      <c r="K183" s="26" t="s">
        <v>2416</v>
      </c>
      <c r="L183" s="26" t="s">
        <v>923</v>
      </c>
      <c r="M183" s="26">
        <v>3000</v>
      </c>
      <c r="N183" s="26">
        <v>3000</v>
      </c>
      <c r="O183" s="26">
        <v>1200</v>
      </c>
      <c r="P183" s="25"/>
      <c r="Q183" s="25"/>
      <c r="R183" s="28"/>
    </row>
    <row r="184" s="3" customFormat="1" ht="29" customHeight="1" spans="1:18">
      <c r="A184" s="24"/>
      <c r="B184" s="24"/>
      <c r="C184" s="25"/>
      <c r="D184" s="25"/>
      <c r="E184" s="25"/>
      <c r="F184" s="25"/>
      <c r="G184" s="25"/>
      <c r="H184" s="25"/>
      <c r="I184" s="25"/>
      <c r="J184" s="26" t="s">
        <v>2692</v>
      </c>
      <c r="K184" s="26" t="s">
        <v>2693</v>
      </c>
      <c r="L184" s="26" t="s">
        <v>923</v>
      </c>
      <c r="M184" s="26">
        <v>3000</v>
      </c>
      <c r="N184" s="26">
        <v>3000</v>
      </c>
      <c r="O184" s="26">
        <v>1200</v>
      </c>
      <c r="P184" s="25"/>
      <c r="Q184" s="25"/>
      <c r="R184" s="28"/>
    </row>
    <row r="185" s="3" customFormat="1" ht="29" customHeight="1" spans="1:18">
      <c r="A185" s="24"/>
      <c r="B185" s="24"/>
      <c r="C185" s="25"/>
      <c r="D185" s="25"/>
      <c r="E185" s="25"/>
      <c r="F185" s="25"/>
      <c r="G185" s="25"/>
      <c r="H185" s="25"/>
      <c r="I185" s="25"/>
      <c r="J185" s="26" t="s">
        <v>2417</v>
      </c>
      <c r="K185" s="26" t="s">
        <v>2418</v>
      </c>
      <c r="L185" s="26" t="s">
        <v>923</v>
      </c>
      <c r="M185" s="26">
        <v>3000</v>
      </c>
      <c r="N185" s="26">
        <v>3000</v>
      </c>
      <c r="O185" s="26">
        <v>1200</v>
      </c>
      <c r="P185" s="25"/>
      <c r="Q185" s="25"/>
      <c r="R185" s="28"/>
    </row>
    <row r="186" s="3" customFormat="1" ht="29" customHeight="1" spans="1:18">
      <c r="A186" s="24"/>
      <c r="B186" s="24"/>
      <c r="C186" s="25"/>
      <c r="D186" s="25"/>
      <c r="E186" s="25"/>
      <c r="F186" s="25"/>
      <c r="G186" s="25"/>
      <c r="H186" s="25"/>
      <c r="I186" s="25"/>
      <c r="J186" s="26" t="s">
        <v>2413</v>
      </c>
      <c r="K186" s="26" t="s">
        <v>2414</v>
      </c>
      <c r="L186" s="26" t="s">
        <v>923</v>
      </c>
      <c r="M186" s="26">
        <v>1500</v>
      </c>
      <c r="N186" s="26">
        <v>1500</v>
      </c>
      <c r="O186" s="26">
        <v>800</v>
      </c>
      <c r="P186" s="25"/>
      <c r="Q186" s="25"/>
      <c r="R186" s="28"/>
    </row>
    <row r="187" s="3" customFormat="1" ht="29" customHeight="1" spans="1:18">
      <c r="A187" s="24"/>
      <c r="B187" s="24"/>
      <c r="C187" s="25"/>
      <c r="D187" s="25"/>
      <c r="E187" s="25"/>
      <c r="F187" s="25"/>
      <c r="G187" s="25"/>
      <c r="H187" s="25"/>
      <c r="I187" s="25"/>
      <c r="J187" s="26" t="s">
        <v>2652</v>
      </c>
      <c r="K187" s="26" t="s">
        <v>2653</v>
      </c>
      <c r="L187" s="26" t="s">
        <v>923</v>
      </c>
      <c r="M187" s="26">
        <v>1000</v>
      </c>
      <c r="N187" s="26">
        <v>1000</v>
      </c>
      <c r="O187" s="26">
        <v>500</v>
      </c>
      <c r="P187" s="25"/>
      <c r="Q187" s="25"/>
      <c r="R187" s="28"/>
    </row>
    <row r="188" s="3" customFormat="1" ht="29" customHeight="1" spans="1:18">
      <c r="A188" s="24"/>
      <c r="B188" s="24"/>
      <c r="C188" s="25"/>
      <c r="D188" s="25"/>
      <c r="E188" s="25"/>
      <c r="F188" s="25"/>
      <c r="G188" s="25"/>
      <c r="H188" s="25"/>
      <c r="I188" s="25"/>
      <c r="J188" s="26" t="s">
        <v>2411</v>
      </c>
      <c r="K188" s="26" t="s">
        <v>2412</v>
      </c>
      <c r="L188" s="26" t="s">
        <v>923</v>
      </c>
      <c r="M188" s="26">
        <v>1000</v>
      </c>
      <c r="N188" s="26">
        <v>1000</v>
      </c>
      <c r="O188" s="26">
        <v>500</v>
      </c>
      <c r="P188" s="25"/>
      <c r="Q188" s="25"/>
      <c r="R188" s="28"/>
    </row>
    <row r="189" s="3" customFormat="1" ht="29" customHeight="1" spans="1:18">
      <c r="A189" s="24"/>
      <c r="B189" s="36" t="s">
        <v>3052</v>
      </c>
      <c r="C189" s="25"/>
      <c r="D189" s="25"/>
      <c r="E189" s="25"/>
      <c r="F189" s="25"/>
      <c r="G189" s="25"/>
      <c r="H189" s="25"/>
      <c r="I189" s="25"/>
      <c r="J189" s="26"/>
      <c r="K189" s="26"/>
      <c r="L189" s="26"/>
      <c r="M189" s="26"/>
      <c r="N189" s="26"/>
      <c r="O189" s="26"/>
      <c r="P189" s="25"/>
      <c r="Q189" s="25"/>
      <c r="R189" s="28"/>
    </row>
    <row r="190" s="3" customFormat="1" ht="23" customHeight="1" spans="1:18">
      <c r="A190" s="24">
        <v>54</v>
      </c>
      <c r="B190" s="24" t="s">
        <v>1932</v>
      </c>
      <c r="C190" s="25" t="s">
        <v>1933</v>
      </c>
      <c r="D190" s="25" t="s">
        <v>1873</v>
      </c>
      <c r="E190" s="25"/>
      <c r="F190" s="25"/>
      <c r="G190" s="25" t="s">
        <v>1934</v>
      </c>
      <c r="H190" s="25" t="s">
        <v>1935</v>
      </c>
      <c r="I190" s="25"/>
      <c r="J190" s="26" t="s">
        <v>2678</v>
      </c>
      <c r="K190" s="26" t="s">
        <v>2679</v>
      </c>
      <c r="L190" s="26" t="s">
        <v>923</v>
      </c>
      <c r="M190" s="26">
        <v>3000</v>
      </c>
      <c r="N190" s="26">
        <v>3000</v>
      </c>
      <c r="O190" s="26">
        <v>1200</v>
      </c>
      <c r="P190" s="27" t="s">
        <v>3058</v>
      </c>
      <c r="Q190" s="27"/>
      <c r="R190" s="28"/>
    </row>
    <row r="191" s="3" customFormat="1" ht="23" customHeight="1" spans="1:18">
      <c r="A191" s="24"/>
      <c r="B191" s="24"/>
      <c r="C191" s="25"/>
      <c r="D191" s="25"/>
      <c r="E191" s="25"/>
      <c r="F191" s="25"/>
      <c r="G191" s="25"/>
      <c r="H191" s="25"/>
      <c r="I191" s="25"/>
      <c r="J191" s="26" t="s">
        <v>2690</v>
      </c>
      <c r="K191" s="26" t="s">
        <v>2691</v>
      </c>
      <c r="L191" s="26" t="s">
        <v>923</v>
      </c>
      <c r="M191" s="26">
        <v>800</v>
      </c>
      <c r="N191" s="26">
        <v>800</v>
      </c>
      <c r="O191" s="26">
        <v>300</v>
      </c>
      <c r="P191" s="27"/>
      <c r="Q191" s="27"/>
      <c r="R191" s="28"/>
    </row>
    <row r="192" s="3" customFormat="1" ht="34" customHeight="1" spans="1:18">
      <c r="A192" s="24"/>
      <c r="B192" s="36" t="s">
        <v>1934</v>
      </c>
      <c r="C192" s="25"/>
      <c r="D192" s="25"/>
      <c r="E192" s="25"/>
      <c r="F192" s="25"/>
      <c r="G192" s="25"/>
      <c r="H192" s="25"/>
      <c r="I192" s="25"/>
      <c r="J192" s="26" t="s">
        <v>3059</v>
      </c>
      <c r="K192" s="26" t="s">
        <v>3060</v>
      </c>
      <c r="L192" s="26" t="s">
        <v>923</v>
      </c>
      <c r="M192" s="26">
        <v>1000</v>
      </c>
      <c r="N192" s="26">
        <v>1000</v>
      </c>
      <c r="O192" s="26">
        <v>500</v>
      </c>
      <c r="P192" s="27"/>
      <c r="Q192" s="27"/>
      <c r="R192" s="28"/>
    </row>
    <row r="193" s="3" customFormat="1" ht="45" customHeight="1" spans="1:18">
      <c r="A193" s="24">
        <v>55</v>
      </c>
      <c r="B193" s="24" t="s">
        <v>1942</v>
      </c>
      <c r="C193" s="25" t="s">
        <v>1943</v>
      </c>
      <c r="D193" s="25" t="s">
        <v>1944</v>
      </c>
      <c r="E193" s="25"/>
      <c r="F193" s="25"/>
      <c r="G193" s="25"/>
      <c r="H193" s="25" t="s">
        <v>104</v>
      </c>
      <c r="I193" s="25"/>
      <c r="J193" s="26" t="s">
        <v>2958</v>
      </c>
      <c r="K193" s="26" t="s">
        <v>2959</v>
      </c>
      <c r="L193" s="26" t="s">
        <v>923</v>
      </c>
      <c r="M193" s="26">
        <v>4500</v>
      </c>
      <c r="N193" s="26">
        <v>4500</v>
      </c>
      <c r="O193" s="26">
        <v>2000</v>
      </c>
      <c r="P193" s="27" t="s">
        <v>3061</v>
      </c>
      <c r="Q193" s="27"/>
      <c r="R193" s="28"/>
    </row>
    <row r="194" s="3" customFormat="1" ht="45" customHeight="1" spans="1:18">
      <c r="A194" s="24"/>
      <c r="B194" s="24"/>
      <c r="C194" s="25"/>
      <c r="D194" s="25"/>
      <c r="E194" s="25"/>
      <c r="F194" s="25"/>
      <c r="G194" s="25"/>
      <c r="H194" s="25"/>
      <c r="I194" s="25"/>
      <c r="J194" s="30" t="s">
        <v>2868</v>
      </c>
      <c r="K194" s="25" t="s">
        <v>2869</v>
      </c>
      <c r="L194" s="25" t="s">
        <v>923</v>
      </c>
      <c r="M194" s="25">
        <v>1500</v>
      </c>
      <c r="N194" s="25">
        <v>1500</v>
      </c>
      <c r="O194" s="31">
        <v>800</v>
      </c>
      <c r="P194" s="27"/>
      <c r="Q194" s="27"/>
      <c r="R194" s="28"/>
    </row>
    <row r="195" s="3" customFormat="1" ht="45" customHeight="1" spans="1:18">
      <c r="A195" s="24"/>
      <c r="B195" s="24"/>
      <c r="C195" s="25"/>
      <c r="D195" s="25"/>
      <c r="E195" s="25"/>
      <c r="F195" s="25"/>
      <c r="G195" s="25"/>
      <c r="H195" s="25"/>
      <c r="I195" s="25"/>
      <c r="J195" s="26" t="s">
        <v>2606</v>
      </c>
      <c r="K195" s="26" t="s">
        <v>2607</v>
      </c>
      <c r="L195" s="26" t="s">
        <v>923</v>
      </c>
      <c r="M195" s="26">
        <v>4500</v>
      </c>
      <c r="N195" s="26">
        <v>4500</v>
      </c>
      <c r="O195" s="26">
        <v>2000</v>
      </c>
      <c r="P195" s="27"/>
      <c r="Q195" s="27"/>
      <c r="R195" s="28"/>
    </row>
    <row r="196" s="3" customFormat="1" ht="45" customHeight="1" spans="1:18">
      <c r="A196" s="24"/>
      <c r="B196" s="24"/>
      <c r="C196" s="25"/>
      <c r="D196" s="25"/>
      <c r="E196" s="25"/>
      <c r="F196" s="25"/>
      <c r="G196" s="25"/>
      <c r="H196" s="25"/>
      <c r="I196" s="25"/>
      <c r="J196" s="26" t="s">
        <v>2594</v>
      </c>
      <c r="K196" s="26" t="s">
        <v>2595</v>
      </c>
      <c r="L196" s="26" t="s">
        <v>923</v>
      </c>
      <c r="M196" s="26">
        <v>3000</v>
      </c>
      <c r="N196" s="26">
        <v>3000</v>
      </c>
      <c r="O196" s="26">
        <v>1200</v>
      </c>
      <c r="P196" s="27"/>
      <c r="Q196" s="27"/>
      <c r="R196" s="28"/>
    </row>
    <row r="197" s="3" customFormat="1" ht="55" customHeight="1" spans="1:18">
      <c r="A197" s="24">
        <v>56</v>
      </c>
      <c r="B197" s="24" t="s">
        <v>1948</v>
      </c>
      <c r="C197" s="25" t="s">
        <v>1949</v>
      </c>
      <c r="D197" s="25" t="s">
        <v>1944</v>
      </c>
      <c r="E197" s="25"/>
      <c r="F197" s="25"/>
      <c r="G197" s="25"/>
      <c r="H197" s="25" t="s">
        <v>104</v>
      </c>
      <c r="I197" s="25" t="s">
        <v>1950</v>
      </c>
      <c r="J197" s="26" t="s">
        <v>2606</v>
      </c>
      <c r="K197" s="26" t="s">
        <v>2607</v>
      </c>
      <c r="L197" s="26" t="s">
        <v>923</v>
      </c>
      <c r="M197" s="26">
        <v>4500</v>
      </c>
      <c r="N197" s="26">
        <v>4500</v>
      </c>
      <c r="O197" s="26">
        <v>2000</v>
      </c>
      <c r="P197" s="27" t="s">
        <v>3062</v>
      </c>
      <c r="Q197" s="27"/>
      <c r="R197" s="28"/>
    </row>
    <row r="198" s="3" customFormat="1" ht="55" customHeight="1" spans="1:18">
      <c r="A198" s="24"/>
      <c r="B198" s="24"/>
      <c r="C198" s="25"/>
      <c r="D198" s="25"/>
      <c r="E198" s="25"/>
      <c r="F198" s="25"/>
      <c r="G198" s="25"/>
      <c r="H198" s="25"/>
      <c r="I198" s="25"/>
      <c r="J198" s="26" t="s">
        <v>2958</v>
      </c>
      <c r="K198" s="26" t="s">
        <v>2959</v>
      </c>
      <c r="L198" s="26" t="s">
        <v>923</v>
      </c>
      <c r="M198" s="26">
        <v>4500</v>
      </c>
      <c r="N198" s="26">
        <v>4500</v>
      </c>
      <c r="O198" s="26">
        <v>2000</v>
      </c>
      <c r="P198" s="27"/>
      <c r="Q198" s="27"/>
      <c r="R198" s="28"/>
    </row>
    <row r="199" s="3" customFormat="1" ht="55" customHeight="1" spans="1:18">
      <c r="A199" s="24"/>
      <c r="B199" s="24"/>
      <c r="C199" s="25"/>
      <c r="D199" s="25"/>
      <c r="E199" s="25"/>
      <c r="F199" s="25"/>
      <c r="G199" s="25"/>
      <c r="H199" s="25"/>
      <c r="I199" s="25"/>
      <c r="J199" s="26" t="s">
        <v>2594</v>
      </c>
      <c r="K199" s="26" t="s">
        <v>2595</v>
      </c>
      <c r="L199" s="26" t="s">
        <v>923</v>
      </c>
      <c r="M199" s="26">
        <v>3000</v>
      </c>
      <c r="N199" s="26">
        <v>3000</v>
      </c>
      <c r="O199" s="26">
        <v>1200</v>
      </c>
      <c r="P199" s="27"/>
      <c r="Q199" s="27"/>
      <c r="R199" s="28"/>
    </row>
    <row r="200" s="3" customFormat="1" ht="84" spans="1:18">
      <c r="A200" s="24">
        <v>57</v>
      </c>
      <c r="B200" s="36" t="s">
        <v>1954</v>
      </c>
      <c r="C200" s="39" t="s">
        <v>1955</v>
      </c>
      <c r="D200" s="39" t="s">
        <v>1956</v>
      </c>
      <c r="E200" s="39"/>
      <c r="F200" s="39"/>
      <c r="G200" s="39"/>
      <c r="H200" s="25" t="s">
        <v>498</v>
      </c>
      <c r="I200" s="27"/>
      <c r="J200" s="40"/>
      <c r="K200" s="26"/>
      <c r="L200" s="26"/>
      <c r="M200" s="26"/>
      <c r="N200" s="26"/>
      <c r="O200" s="26"/>
      <c r="P200" s="27" t="s">
        <v>3063</v>
      </c>
      <c r="Q200" s="27"/>
      <c r="R200" s="28"/>
    </row>
    <row r="201" s="3" customFormat="1" ht="30" customHeight="1" spans="1:18">
      <c r="A201" s="24">
        <v>58</v>
      </c>
      <c r="B201" s="24" t="s">
        <v>1960</v>
      </c>
      <c r="C201" s="25" t="s">
        <v>1961</v>
      </c>
      <c r="D201" s="25" t="s">
        <v>1962</v>
      </c>
      <c r="E201" s="25"/>
      <c r="F201" s="25"/>
      <c r="G201" s="25"/>
      <c r="H201" s="25" t="s">
        <v>498</v>
      </c>
      <c r="I201" s="25"/>
      <c r="J201" s="26" t="s">
        <v>2910</v>
      </c>
      <c r="K201" s="26" t="s">
        <v>2911</v>
      </c>
      <c r="L201" s="26" t="s">
        <v>923</v>
      </c>
      <c r="M201" s="26">
        <v>3000</v>
      </c>
      <c r="N201" s="26">
        <v>3000</v>
      </c>
      <c r="O201" s="26">
        <v>1200</v>
      </c>
      <c r="P201" s="27" t="s">
        <v>3064</v>
      </c>
      <c r="Q201" s="27" t="s">
        <v>3065</v>
      </c>
      <c r="R201" s="28"/>
    </row>
    <row r="202" s="3" customFormat="1" ht="30" customHeight="1" spans="1:18">
      <c r="A202" s="24"/>
      <c r="B202" s="24"/>
      <c r="C202" s="25"/>
      <c r="D202" s="25"/>
      <c r="E202" s="25"/>
      <c r="F202" s="25"/>
      <c r="G202" s="25"/>
      <c r="H202" s="25"/>
      <c r="I202" s="25"/>
      <c r="J202" s="26" t="s">
        <v>2672</v>
      </c>
      <c r="K202" s="26" t="s">
        <v>2673</v>
      </c>
      <c r="L202" s="26" t="s">
        <v>923</v>
      </c>
      <c r="M202" s="26">
        <v>3000</v>
      </c>
      <c r="N202" s="26">
        <v>3000</v>
      </c>
      <c r="O202" s="26">
        <v>1200</v>
      </c>
      <c r="P202" s="27"/>
      <c r="Q202" s="27"/>
      <c r="R202" s="28"/>
    </row>
    <row r="203" s="3" customFormat="1" ht="42" customHeight="1" spans="1:18">
      <c r="A203" s="24">
        <v>59</v>
      </c>
      <c r="B203" s="24" t="s">
        <v>1966</v>
      </c>
      <c r="C203" s="25" t="s">
        <v>1967</v>
      </c>
      <c r="D203" s="25" t="s">
        <v>1968</v>
      </c>
      <c r="E203" s="25"/>
      <c r="F203" s="25"/>
      <c r="G203" s="25"/>
      <c r="H203" s="25" t="s">
        <v>1969</v>
      </c>
      <c r="I203" s="25" t="s">
        <v>1970</v>
      </c>
      <c r="J203" s="26" t="s">
        <v>2356</v>
      </c>
      <c r="K203" s="26" t="s">
        <v>2357</v>
      </c>
      <c r="L203" s="26" t="s">
        <v>498</v>
      </c>
      <c r="M203" s="26" t="s">
        <v>2359</v>
      </c>
      <c r="N203" s="26" t="s">
        <v>2359</v>
      </c>
      <c r="O203" s="26">
        <v>1200</v>
      </c>
      <c r="P203" s="27" t="s">
        <v>3066</v>
      </c>
      <c r="Q203" s="27" t="s">
        <v>3065</v>
      </c>
      <c r="R203" s="28"/>
    </row>
    <row r="204" s="3" customFormat="1" ht="42" customHeight="1" spans="1:18">
      <c r="A204" s="24"/>
      <c r="B204" s="24"/>
      <c r="C204" s="25"/>
      <c r="D204" s="25"/>
      <c r="E204" s="25"/>
      <c r="F204" s="25"/>
      <c r="G204" s="25"/>
      <c r="H204" s="25"/>
      <c r="I204" s="25"/>
      <c r="J204" s="26" t="s">
        <v>2803</v>
      </c>
      <c r="K204" s="26" t="s">
        <v>2804</v>
      </c>
      <c r="L204" s="26" t="s">
        <v>923</v>
      </c>
      <c r="M204" s="26">
        <v>3000</v>
      </c>
      <c r="N204" s="26">
        <v>3000</v>
      </c>
      <c r="O204" s="26">
        <v>1200</v>
      </c>
      <c r="P204" s="27"/>
      <c r="Q204" s="27"/>
      <c r="R204" s="28"/>
    </row>
    <row r="205" s="3" customFormat="1" ht="42" customHeight="1" spans="1:18">
      <c r="A205" s="24"/>
      <c r="B205" s="24"/>
      <c r="C205" s="25"/>
      <c r="D205" s="25"/>
      <c r="E205" s="25"/>
      <c r="F205" s="25"/>
      <c r="G205" s="25"/>
      <c r="H205" s="25"/>
      <c r="I205" s="25"/>
      <c r="J205" s="26" t="s">
        <v>2884</v>
      </c>
      <c r="K205" s="26" t="s">
        <v>2885</v>
      </c>
      <c r="L205" s="26" t="s">
        <v>923</v>
      </c>
      <c r="M205" s="26">
        <v>3000</v>
      </c>
      <c r="N205" s="26">
        <v>3000</v>
      </c>
      <c r="O205" s="26">
        <v>1200</v>
      </c>
      <c r="P205" s="27"/>
      <c r="Q205" s="27"/>
      <c r="R205" s="28"/>
    </row>
    <row r="206" s="3" customFormat="1" ht="42" customHeight="1" spans="1:18">
      <c r="A206" s="24"/>
      <c r="B206" s="24"/>
      <c r="C206" s="25"/>
      <c r="D206" s="25"/>
      <c r="E206" s="25"/>
      <c r="F206" s="25"/>
      <c r="G206" s="25"/>
      <c r="H206" s="25"/>
      <c r="I206" s="25"/>
      <c r="J206" s="26" t="s">
        <v>2694</v>
      </c>
      <c r="K206" s="26" t="s">
        <v>2695</v>
      </c>
      <c r="L206" s="26" t="s">
        <v>923</v>
      </c>
      <c r="M206" s="26">
        <v>3000</v>
      </c>
      <c r="N206" s="26">
        <v>3000</v>
      </c>
      <c r="O206" s="26">
        <v>1200</v>
      </c>
      <c r="P206" s="27"/>
      <c r="Q206" s="27"/>
      <c r="R206" s="28"/>
    </row>
    <row r="207" s="3" customFormat="1" ht="42" customHeight="1" spans="1:18">
      <c r="A207" s="24"/>
      <c r="B207" s="24"/>
      <c r="C207" s="25"/>
      <c r="D207" s="25"/>
      <c r="E207" s="25"/>
      <c r="F207" s="25"/>
      <c r="G207" s="25"/>
      <c r="H207" s="25"/>
      <c r="I207" s="25"/>
      <c r="J207" s="26" t="s">
        <v>2409</v>
      </c>
      <c r="K207" s="26" t="s">
        <v>2410</v>
      </c>
      <c r="L207" s="26" t="s">
        <v>923</v>
      </c>
      <c r="M207" s="26">
        <v>1500</v>
      </c>
      <c r="N207" s="26">
        <v>1500</v>
      </c>
      <c r="O207" s="26">
        <v>800</v>
      </c>
      <c r="P207" s="27"/>
      <c r="Q207" s="27"/>
      <c r="R207" s="28"/>
    </row>
    <row r="208" s="3" customFormat="1" ht="42" customHeight="1" spans="1:18">
      <c r="A208" s="24"/>
      <c r="B208" s="24"/>
      <c r="C208" s="25"/>
      <c r="D208" s="25"/>
      <c r="E208" s="25"/>
      <c r="F208" s="25"/>
      <c r="G208" s="25"/>
      <c r="H208" s="25"/>
      <c r="I208" s="25"/>
      <c r="J208" s="26" t="s">
        <v>2421</v>
      </c>
      <c r="K208" s="26" t="s">
        <v>2422</v>
      </c>
      <c r="L208" s="26" t="s">
        <v>923</v>
      </c>
      <c r="M208" s="26">
        <v>1500</v>
      </c>
      <c r="N208" s="26">
        <v>1500</v>
      </c>
      <c r="O208" s="26">
        <v>800</v>
      </c>
      <c r="P208" s="27"/>
      <c r="Q208" s="27"/>
      <c r="R208" s="28"/>
    </row>
    <row r="209" s="3" customFormat="1" ht="42" customHeight="1" spans="1:18">
      <c r="A209" s="24"/>
      <c r="B209" s="24"/>
      <c r="C209" s="25"/>
      <c r="D209" s="25"/>
      <c r="E209" s="25"/>
      <c r="F209" s="25"/>
      <c r="G209" s="25"/>
      <c r="H209" s="25"/>
      <c r="I209" s="25"/>
      <c r="J209" s="26" t="s">
        <v>2621</v>
      </c>
      <c r="K209" s="25" t="s">
        <v>2622</v>
      </c>
      <c r="L209" s="25" t="s">
        <v>923</v>
      </c>
      <c r="M209" s="25">
        <v>3000</v>
      </c>
      <c r="N209" s="25">
        <v>3000</v>
      </c>
      <c r="O209" s="41">
        <v>1200</v>
      </c>
      <c r="P209" s="27"/>
      <c r="Q209" s="27"/>
      <c r="R209" s="28"/>
    </row>
    <row r="210" s="3" customFormat="1" ht="42" customHeight="1" spans="1:18">
      <c r="A210" s="24"/>
      <c r="B210" s="24"/>
      <c r="C210" s="25"/>
      <c r="D210" s="25"/>
      <c r="E210" s="25"/>
      <c r="F210" s="25"/>
      <c r="G210" s="25"/>
      <c r="H210" s="25"/>
      <c r="I210" s="25"/>
      <c r="J210" s="26" t="s">
        <v>2747</v>
      </c>
      <c r="K210" s="26" t="s">
        <v>2748</v>
      </c>
      <c r="L210" s="26" t="s">
        <v>923</v>
      </c>
      <c r="M210" s="26">
        <v>1000</v>
      </c>
      <c r="N210" s="26">
        <v>1000</v>
      </c>
      <c r="O210" s="26">
        <v>500</v>
      </c>
      <c r="P210" s="27"/>
      <c r="Q210" s="27"/>
      <c r="R210" s="28"/>
    </row>
    <row r="211" s="3" customFormat="1" ht="38" customHeight="1" spans="1:18">
      <c r="A211" s="24">
        <v>60</v>
      </c>
      <c r="B211" s="24" t="s">
        <v>1974</v>
      </c>
      <c r="C211" s="25" t="s">
        <v>1975</v>
      </c>
      <c r="D211" s="25" t="s">
        <v>1968</v>
      </c>
      <c r="E211" s="25"/>
      <c r="F211" s="25"/>
      <c r="G211" s="25"/>
      <c r="H211" s="25" t="s">
        <v>498</v>
      </c>
      <c r="I211" s="25" t="s">
        <v>1976</v>
      </c>
      <c r="J211" s="26" t="s">
        <v>2658</v>
      </c>
      <c r="K211" s="26" t="s">
        <v>2659</v>
      </c>
      <c r="L211" s="26" t="s">
        <v>923</v>
      </c>
      <c r="M211" s="26">
        <v>1000</v>
      </c>
      <c r="N211" s="26">
        <v>1000</v>
      </c>
      <c r="O211" s="26">
        <v>500</v>
      </c>
      <c r="P211" s="27" t="s">
        <v>3067</v>
      </c>
      <c r="Q211" s="27" t="s">
        <v>3065</v>
      </c>
      <c r="R211" s="28"/>
    </row>
    <row r="212" s="3" customFormat="1" ht="38" customHeight="1" spans="1:18">
      <c r="A212" s="24"/>
      <c r="B212" s="24"/>
      <c r="C212" s="25"/>
      <c r="D212" s="25"/>
      <c r="E212" s="25"/>
      <c r="F212" s="25"/>
      <c r="G212" s="25"/>
      <c r="H212" s="25"/>
      <c r="I212" s="25"/>
      <c r="J212" s="30" t="s">
        <v>2385</v>
      </c>
      <c r="K212" s="25" t="s">
        <v>2386</v>
      </c>
      <c r="L212" s="25" t="s">
        <v>923</v>
      </c>
      <c r="M212" s="25">
        <v>400</v>
      </c>
      <c r="N212" s="25">
        <v>400</v>
      </c>
      <c r="O212" s="31">
        <v>150</v>
      </c>
      <c r="P212" s="27"/>
      <c r="Q212" s="27"/>
      <c r="R212" s="28"/>
    </row>
    <row r="213" s="3" customFormat="1" ht="27" customHeight="1" spans="1:18">
      <c r="A213" s="24"/>
      <c r="B213" s="24"/>
      <c r="C213" s="25"/>
      <c r="D213" s="25"/>
      <c r="E213" s="25"/>
      <c r="F213" s="25"/>
      <c r="G213" s="25"/>
      <c r="H213" s="25"/>
      <c r="I213" s="25"/>
      <c r="J213" s="26" t="s">
        <v>2401</v>
      </c>
      <c r="K213" s="26" t="s">
        <v>2402</v>
      </c>
      <c r="L213" s="26" t="s">
        <v>923</v>
      </c>
      <c r="M213" s="26">
        <v>1000</v>
      </c>
      <c r="N213" s="26">
        <v>1000</v>
      </c>
      <c r="O213" s="26">
        <v>500</v>
      </c>
      <c r="P213" s="27"/>
      <c r="Q213" s="27"/>
      <c r="R213" s="28"/>
    </row>
    <row r="214" s="3" customFormat="1" ht="79" customHeight="1" spans="1:18">
      <c r="A214" s="24">
        <v>61</v>
      </c>
      <c r="B214" s="36" t="s">
        <v>1980</v>
      </c>
      <c r="C214" s="39" t="s">
        <v>1981</v>
      </c>
      <c r="D214" s="39" t="s">
        <v>1982</v>
      </c>
      <c r="E214" s="39"/>
      <c r="F214" s="39"/>
      <c r="G214" s="39"/>
      <c r="H214" s="25" t="s">
        <v>1983</v>
      </c>
      <c r="I214" s="27"/>
      <c r="J214" s="26" t="s">
        <v>2700</v>
      </c>
      <c r="K214" s="26" t="s">
        <v>2701</v>
      </c>
      <c r="L214" s="26" t="s">
        <v>923</v>
      </c>
      <c r="M214" s="26">
        <v>1000</v>
      </c>
      <c r="N214" s="26">
        <v>1000</v>
      </c>
      <c r="O214" s="26">
        <v>500</v>
      </c>
      <c r="P214" s="27" t="s">
        <v>3068</v>
      </c>
      <c r="Q214" s="27"/>
      <c r="R214" s="28"/>
    </row>
    <row r="215" s="3" customFormat="1" ht="38" customHeight="1" spans="1:18">
      <c r="A215" s="24">
        <v>62</v>
      </c>
      <c r="B215" s="24" t="s">
        <v>1987</v>
      </c>
      <c r="C215" s="25" t="s">
        <v>1988</v>
      </c>
      <c r="D215" s="25" t="s">
        <v>1989</v>
      </c>
      <c r="E215" s="25"/>
      <c r="F215" s="25"/>
      <c r="G215" s="25"/>
      <c r="H215" s="25" t="s">
        <v>1969</v>
      </c>
      <c r="I215" s="25" t="s">
        <v>1990</v>
      </c>
      <c r="J215" s="26" t="s">
        <v>2801</v>
      </c>
      <c r="K215" s="26" t="s">
        <v>3069</v>
      </c>
      <c r="L215" s="26" t="s">
        <v>923</v>
      </c>
      <c r="M215" s="26">
        <v>3000</v>
      </c>
      <c r="N215" s="26">
        <v>3000</v>
      </c>
      <c r="O215" s="26">
        <v>1200</v>
      </c>
      <c r="P215" s="27" t="s">
        <v>3070</v>
      </c>
      <c r="Q215" s="27"/>
      <c r="R215" s="28"/>
    </row>
    <row r="216" s="3" customFormat="1" ht="38" customHeight="1" spans="1:18">
      <c r="A216" s="24"/>
      <c r="B216" s="24"/>
      <c r="C216" s="25"/>
      <c r="D216" s="25"/>
      <c r="E216" s="25"/>
      <c r="F216" s="25"/>
      <c r="G216" s="25"/>
      <c r="H216" s="25"/>
      <c r="I216" s="25"/>
      <c r="J216" s="26" t="s">
        <v>2698</v>
      </c>
      <c r="K216" s="26" t="s">
        <v>2699</v>
      </c>
      <c r="L216" s="26" t="s">
        <v>923</v>
      </c>
      <c r="M216" s="26">
        <v>1500</v>
      </c>
      <c r="N216" s="26">
        <v>1500</v>
      </c>
      <c r="O216" s="26">
        <v>800</v>
      </c>
      <c r="P216" s="27"/>
      <c r="Q216" s="27"/>
      <c r="R216" s="28"/>
    </row>
    <row r="217" s="3" customFormat="1" ht="38" customHeight="1" spans="1:18">
      <c r="A217" s="24"/>
      <c r="B217" s="24"/>
      <c r="C217" s="25"/>
      <c r="D217" s="25"/>
      <c r="E217" s="25"/>
      <c r="F217" s="25"/>
      <c r="G217" s="25"/>
      <c r="H217" s="25"/>
      <c r="I217" s="25"/>
      <c r="J217" s="30" t="s">
        <v>2939</v>
      </c>
      <c r="K217" s="25" t="s">
        <v>2940</v>
      </c>
      <c r="L217" s="25" t="s">
        <v>923</v>
      </c>
      <c r="M217" s="25">
        <v>1500</v>
      </c>
      <c r="N217" s="25">
        <v>1500</v>
      </c>
      <c r="O217" s="31">
        <v>800</v>
      </c>
      <c r="P217" s="27"/>
      <c r="Q217" s="27"/>
      <c r="R217" s="28"/>
    </row>
    <row r="218" s="3" customFormat="1" ht="38" customHeight="1" spans="1:18">
      <c r="A218" s="24"/>
      <c r="B218" s="24"/>
      <c r="C218" s="25"/>
      <c r="D218" s="25"/>
      <c r="E218" s="25"/>
      <c r="F218" s="25"/>
      <c r="G218" s="25"/>
      <c r="H218" s="25"/>
      <c r="I218" s="25"/>
      <c r="J218" s="26" t="s">
        <v>2343</v>
      </c>
      <c r="K218" s="26" t="s">
        <v>2344</v>
      </c>
      <c r="L218" s="26" t="s">
        <v>923</v>
      </c>
      <c r="M218" s="26">
        <v>1000</v>
      </c>
      <c r="N218" s="26">
        <v>1000</v>
      </c>
      <c r="O218" s="26">
        <v>500</v>
      </c>
      <c r="P218" s="27"/>
      <c r="Q218" s="27"/>
      <c r="R218" s="28"/>
    </row>
    <row r="219" s="3" customFormat="1" ht="80" customHeight="1" spans="1:18">
      <c r="A219" s="24">
        <v>63</v>
      </c>
      <c r="B219" s="24" t="s">
        <v>1994</v>
      </c>
      <c r="C219" s="25" t="s">
        <v>1995</v>
      </c>
      <c r="D219" s="25" t="s">
        <v>1996</v>
      </c>
      <c r="E219" s="25"/>
      <c r="F219" s="25"/>
      <c r="G219" s="25"/>
      <c r="H219" s="25" t="s">
        <v>1969</v>
      </c>
      <c r="I219" s="25" t="s">
        <v>1997</v>
      </c>
      <c r="J219" s="26" t="s">
        <v>2436</v>
      </c>
      <c r="K219" s="26" t="s">
        <v>2437</v>
      </c>
      <c r="L219" s="26" t="s">
        <v>923</v>
      </c>
      <c r="M219" s="26">
        <v>4500</v>
      </c>
      <c r="N219" s="26">
        <v>4500</v>
      </c>
      <c r="O219" s="26">
        <v>2000</v>
      </c>
      <c r="P219" s="27" t="s">
        <v>3071</v>
      </c>
      <c r="Q219" s="27"/>
      <c r="R219" s="28"/>
    </row>
    <row r="220" s="3" customFormat="1" ht="80" customHeight="1" spans="1:18">
      <c r="A220" s="24"/>
      <c r="B220" s="24"/>
      <c r="C220" s="25"/>
      <c r="D220" s="25"/>
      <c r="E220" s="25"/>
      <c r="F220" s="25"/>
      <c r="G220" s="25"/>
      <c r="H220" s="25"/>
      <c r="I220" s="25"/>
      <c r="J220" s="26" t="s">
        <v>2434</v>
      </c>
      <c r="K220" s="26" t="s">
        <v>2435</v>
      </c>
      <c r="L220" s="26" t="s">
        <v>923</v>
      </c>
      <c r="M220" s="26">
        <v>3000</v>
      </c>
      <c r="N220" s="26">
        <v>3000</v>
      </c>
      <c r="O220" s="26">
        <v>1200</v>
      </c>
      <c r="P220" s="27"/>
      <c r="Q220" s="27"/>
      <c r="R220" s="28"/>
    </row>
    <row r="221" s="3" customFormat="1" ht="134" customHeight="1" spans="1:18">
      <c r="A221" s="24">
        <v>64</v>
      </c>
      <c r="B221" s="24" t="s">
        <v>2001</v>
      </c>
      <c r="C221" s="25" t="s">
        <v>2002</v>
      </c>
      <c r="D221" s="25" t="s">
        <v>2003</v>
      </c>
      <c r="E221" s="25"/>
      <c r="F221" s="25"/>
      <c r="G221" s="25"/>
      <c r="H221" s="25" t="s">
        <v>1588</v>
      </c>
      <c r="I221" s="25"/>
      <c r="J221" s="26" t="s">
        <v>2339</v>
      </c>
      <c r="K221" s="26" t="s">
        <v>2340</v>
      </c>
      <c r="L221" s="26" t="s">
        <v>923</v>
      </c>
      <c r="M221" s="26">
        <v>280</v>
      </c>
      <c r="N221" s="26">
        <v>280</v>
      </c>
      <c r="O221" s="26">
        <v>280</v>
      </c>
      <c r="P221" s="27" t="s">
        <v>3072</v>
      </c>
      <c r="Q221" s="27"/>
      <c r="R221" s="28"/>
    </row>
    <row r="222" s="3" customFormat="1" ht="134" customHeight="1" spans="1:18">
      <c r="A222" s="24"/>
      <c r="B222" s="24"/>
      <c r="C222" s="25"/>
      <c r="D222" s="25"/>
      <c r="E222" s="25"/>
      <c r="F222" s="25"/>
      <c r="G222" s="25"/>
      <c r="H222" s="25"/>
      <c r="I222" s="25"/>
      <c r="J222" s="26" t="s">
        <v>2784</v>
      </c>
      <c r="K222" s="26" t="s">
        <v>2785</v>
      </c>
      <c r="L222" s="26" t="s">
        <v>923</v>
      </c>
      <c r="M222" s="26">
        <v>220</v>
      </c>
      <c r="N222" s="26">
        <v>220</v>
      </c>
      <c r="O222" s="26">
        <v>220</v>
      </c>
      <c r="P222" s="27"/>
      <c r="Q222" s="27"/>
      <c r="R222" s="28"/>
    </row>
    <row r="223" s="3" customFormat="1" ht="100" customHeight="1" spans="1:18">
      <c r="A223" s="24"/>
      <c r="B223" s="24"/>
      <c r="C223" s="25"/>
      <c r="D223" s="25"/>
      <c r="E223" s="25"/>
      <c r="F223" s="25"/>
      <c r="G223" s="25"/>
      <c r="H223" s="25"/>
      <c r="I223" s="25"/>
      <c r="J223" s="26" t="s">
        <v>2368</v>
      </c>
      <c r="K223" s="26" t="s">
        <v>2369</v>
      </c>
      <c r="L223" s="26" t="s">
        <v>923</v>
      </c>
      <c r="M223" s="26">
        <v>280</v>
      </c>
      <c r="N223" s="26">
        <v>280</v>
      </c>
      <c r="O223" s="26">
        <v>280</v>
      </c>
      <c r="P223" s="27"/>
      <c r="Q223" s="27"/>
      <c r="R223" s="28"/>
    </row>
    <row r="224" s="3" customFormat="1" ht="134" customHeight="1" spans="1:18">
      <c r="A224" s="24"/>
      <c r="B224" s="24"/>
      <c r="C224" s="25"/>
      <c r="D224" s="25"/>
      <c r="E224" s="25"/>
      <c r="F224" s="25"/>
      <c r="G224" s="25"/>
      <c r="H224" s="25"/>
      <c r="I224" s="25"/>
      <c r="J224" s="26" t="s">
        <v>2353</v>
      </c>
      <c r="K224" s="26" t="s">
        <v>2354</v>
      </c>
      <c r="L224" s="26" t="s">
        <v>498</v>
      </c>
      <c r="M224" s="26">
        <v>4500</v>
      </c>
      <c r="N224" s="26">
        <v>4500</v>
      </c>
      <c r="O224" s="26">
        <v>2000</v>
      </c>
      <c r="P224" s="27"/>
      <c r="Q224" s="27"/>
      <c r="R224" s="28"/>
    </row>
    <row r="225" s="3" customFormat="1" ht="84" customHeight="1" spans="1:18">
      <c r="A225" s="24"/>
      <c r="B225" s="24"/>
      <c r="C225" s="25"/>
      <c r="D225" s="25"/>
      <c r="E225" s="25"/>
      <c r="F225" s="25"/>
      <c r="G225" s="25"/>
      <c r="H225" s="25"/>
      <c r="I225" s="25"/>
      <c r="J225" s="26" t="s">
        <v>2952</v>
      </c>
      <c r="K225" s="26" t="s">
        <v>2953</v>
      </c>
      <c r="L225" s="26" t="s">
        <v>923</v>
      </c>
      <c r="M225" s="26">
        <v>800</v>
      </c>
      <c r="N225" s="26">
        <v>800</v>
      </c>
      <c r="O225" s="26">
        <v>300</v>
      </c>
      <c r="P225" s="27"/>
      <c r="Q225" s="27"/>
      <c r="R225" s="28"/>
    </row>
    <row r="226" s="3" customFormat="1" ht="33" customHeight="1" spans="1:18">
      <c r="A226" s="24">
        <v>65</v>
      </c>
      <c r="B226" s="24" t="s">
        <v>2007</v>
      </c>
      <c r="C226" s="25" t="s">
        <v>2008</v>
      </c>
      <c r="D226" s="25" t="s">
        <v>2009</v>
      </c>
      <c r="E226" s="25"/>
      <c r="F226" s="25"/>
      <c r="G226" s="25" t="s">
        <v>2010</v>
      </c>
      <c r="H226" s="25" t="s">
        <v>2011</v>
      </c>
      <c r="I226" s="25"/>
      <c r="J226" s="26" t="s">
        <v>2457</v>
      </c>
      <c r="K226" s="26" t="s">
        <v>2458</v>
      </c>
      <c r="L226" s="26" t="s">
        <v>923</v>
      </c>
      <c r="M226" s="26">
        <v>280</v>
      </c>
      <c r="N226" s="26">
        <v>280</v>
      </c>
      <c r="O226" s="26">
        <v>280</v>
      </c>
      <c r="P226" s="27" t="s">
        <v>3073</v>
      </c>
      <c r="Q226" s="27"/>
      <c r="R226" s="28"/>
    </row>
    <row r="227" s="3" customFormat="1" ht="24" customHeight="1" spans="1:18">
      <c r="A227" s="24"/>
      <c r="B227" s="36" t="s">
        <v>2010</v>
      </c>
      <c r="C227" s="25"/>
      <c r="D227" s="25"/>
      <c r="E227" s="25"/>
      <c r="F227" s="25"/>
      <c r="G227" s="25"/>
      <c r="H227" s="25"/>
      <c r="I227" s="25"/>
      <c r="J227" s="26" t="s">
        <v>2324</v>
      </c>
      <c r="K227" s="26" t="s">
        <v>2325</v>
      </c>
      <c r="L227" s="26" t="s">
        <v>104</v>
      </c>
      <c r="M227" s="26">
        <v>20</v>
      </c>
      <c r="N227" s="26">
        <v>20</v>
      </c>
      <c r="O227" s="26">
        <v>20</v>
      </c>
      <c r="P227" s="27" t="s">
        <v>3074</v>
      </c>
      <c r="Q227" s="27"/>
      <c r="R227" s="28"/>
    </row>
    <row r="228" s="3" customFormat="1" ht="15.2" spans="1:18">
      <c r="A228" s="24">
        <v>66</v>
      </c>
      <c r="B228" s="24" t="s">
        <v>2018</v>
      </c>
      <c r="C228" s="25" t="s">
        <v>2019</v>
      </c>
      <c r="D228" s="25" t="s">
        <v>2020</v>
      </c>
      <c r="E228" s="25"/>
      <c r="F228" s="25"/>
      <c r="G228" s="25"/>
      <c r="H228" s="25" t="s">
        <v>104</v>
      </c>
      <c r="I228" s="25"/>
      <c r="J228" s="26"/>
      <c r="K228" s="26"/>
      <c r="L228" s="26"/>
      <c r="M228" s="26"/>
      <c r="N228" s="26"/>
      <c r="O228" s="26"/>
      <c r="P228" s="27" t="s">
        <v>3075</v>
      </c>
      <c r="Q228" s="27"/>
      <c r="R228" s="28"/>
    </row>
    <row r="229" s="3" customFormat="1" ht="15.2" spans="1:18">
      <c r="A229" s="24"/>
      <c r="B229" s="24"/>
      <c r="C229" s="25"/>
      <c r="D229" s="25"/>
      <c r="E229" s="25"/>
      <c r="F229" s="25"/>
      <c r="G229" s="25"/>
      <c r="H229" s="25"/>
      <c r="I229" s="25"/>
      <c r="J229" s="26" t="s">
        <v>2730</v>
      </c>
      <c r="K229" s="26" t="s">
        <v>2731</v>
      </c>
      <c r="L229" s="26" t="s">
        <v>923</v>
      </c>
      <c r="M229" s="26">
        <v>1500</v>
      </c>
      <c r="N229" s="26">
        <v>1500</v>
      </c>
      <c r="O229" s="26">
        <v>800</v>
      </c>
      <c r="P229" s="27"/>
      <c r="Q229" s="27"/>
      <c r="R229" s="28"/>
    </row>
    <row r="230" s="3" customFormat="1" ht="15.2" spans="1:18">
      <c r="A230" s="24"/>
      <c r="B230" s="24"/>
      <c r="C230" s="25"/>
      <c r="D230" s="25"/>
      <c r="E230" s="25"/>
      <c r="F230" s="25"/>
      <c r="G230" s="25"/>
      <c r="H230" s="25"/>
      <c r="I230" s="25"/>
      <c r="J230" s="26" t="s">
        <v>2732</v>
      </c>
      <c r="K230" s="26" t="s">
        <v>2733</v>
      </c>
      <c r="L230" s="26" t="s">
        <v>923</v>
      </c>
      <c r="M230" s="26">
        <v>1500</v>
      </c>
      <c r="N230" s="26">
        <v>1500</v>
      </c>
      <c r="O230" s="26">
        <v>800</v>
      </c>
      <c r="P230" s="27"/>
      <c r="Q230" s="27"/>
      <c r="R230" s="28"/>
    </row>
    <row r="231" s="3" customFormat="1" ht="24" spans="1:18">
      <c r="A231" s="24"/>
      <c r="B231" s="24"/>
      <c r="C231" s="25"/>
      <c r="D231" s="25"/>
      <c r="E231" s="25"/>
      <c r="F231" s="25"/>
      <c r="G231" s="25"/>
      <c r="H231" s="25"/>
      <c r="I231" s="25"/>
      <c r="J231" s="26" t="s">
        <v>2676</v>
      </c>
      <c r="K231" s="26" t="s">
        <v>2677</v>
      </c>
      <c r="L231" s="26" t="s">
        <v>923</v>
      </c>
      <c r="M231" s="26">
        <v>1000</v>
      </c>
      <c r="N231" s="26">
        <v>1000</v>
      </c>
      <c r="O231" s="26">
        <v>500</v>
      </c>
      <c r="P231" s="27"/>
      <c r="Q231" s="27"/>
      <c r="R231" s="28"/>
    </row>
    <row r="232" s="3" customFormat="1" ht="15.2" spans="1:18">
      <c r="A232" s="24"/>
      <c r="B232" s="24"/>
      <c r="C232" s="25"/>
      <c r="D232" s="25"/>
      <c r="E232" s="25"/>
      <c r="F232" s="25"/>
      <c r="G232" s="25"/>
      <c r="H232" s="25"/>
      <c r="I232" s="25"/>
      <c r="J232" s="26" t="s">
        <v>2726</v>
      </c>
      <c r="K232" s="26" t="s">
        <v>2727</v>
      </c>
      <c r="L232" s="26" t="s">
        <v>923</v>
      </c>
      <c r="M232" s="26">
        <v>800</v>
      </c>
      <c r="N232" s="26">
        <v>800</v>
      </c>
      <c r="O232" s="26">
        <v>300</v>
      </c>
      <c r="P232" s="27"/>
      <c r="Q232" s="27"/>
      <c r="R232" s="28"/>
    </row>
    <row r="233" s="3" customFormat="1" ht="15.2" spans="1:18">
      <c r="A233" s="24"/>
      <c r="B233" s="24"/>
      <c r="C233" s="25"/>
      <c r="D233" s="25"/>
      <c r="E233" s="25"/>
      <c r="F233" s="25"/>
      <c r="G233" s="25"/>
      <c r="H233" s="25"/>
      <c r="I233" s="25"/>
      <c r="J233" s="26" t="s">
        <v>2728</v>
      </c>
      <c r="K233" s="26" t="s">
        <v>2729</v>
      </c>
      <c r="L233" s="26" t="s">
        <v>923</v>
      </c>
      <c r="M233" s="26">
        <v>800</v>
      </c>
      <c r="N233" s="26">
        <v>800</v>
      </c>
      <c r="O233" s="26">
        <v>300</v>
      </c>
      <c r="P233" s="27"/>
      <c r="Q233" s="27"/>
      <c r="R233" s="28"/>
    </row>
    <row r="234" s="3" customFormat="1" ht="15.2" spans="1:18">
      <c r="A234" s="24"/>
      <c r="B234" s="24"/>
      <c r="C234" s="25"/>
      <c r="D234" s="25"/>
      <c r="E234" s="25"/>
      <c r="F234" s="25"/>
      <c r="G234" s="25"/>
      <c r="H234" s="25"/>
      <c r="I234" s="25"/>
      <c r="J234" s="26" t="s">
        <v>2734</v>
      </c>
      <c r="K234" s="26" t="s">
        <v>2735</v>
      </c>
      <c r="L234" s="26" t="s">
        <v>923</v>
      </c>
      <c r="M234" s="26">
        <v>600</v>
      </c>
      <c r="N234" s="26">
        <v>600</v>
      </c>
      <c r="O234" s="26">
        <v>200</v>
      </c>
      <c r="P234" s="27"/>
      <c r="Q234" s="27"/>
      <c r="R234" s="28"/>
    </row>
    <row r="235" s="3" customFormat="1" ht="87" customHeight="1" spans="1:18">
      <c r="A235" s="24">
        <v>67</v>
      </c>
      <c r="B235" s="24" t="s">
        <v>2024</v>
      </c>
      <c r="C235" s="39" t="s">
        <v>2025</v>
      </c>
      <c r="D235" s="39" t="s">
        <v>2026</v>
      </c>
      <c r="E235" s="39"/>
      <c r="F235" s="39"/>
      <c r="G235" s="39"/>
      <c r="H235" s="25" t="s">
        <v>1588</v>
      </c>
      <c r="I235" s="27"/>
      <c r="J235" s="26"/>
      <c r="K235" s="26"/>
      <c r="L235" s="26"/>
      <c r="M235" s="26"/>
      <c r="N235" s="26"/>
      <c r="O235" s="26"/>
      <c r="P235" s="27" t="s">
        <v>3076</v>
      </c>
      <c r="Q235" s="27"/>
      <c r="R235" s="28"/>
    </row>
    <row r="236" s="3" customFormat="1" ht="39" customHeight="1" spans="1:18">
      <c r="A236" s="24">
        <v>68</v>
      </c>
      <c r="B236" s="24" t="s">
        <v>2030</v>
      </c>
      <c r="C236" s="25" t="s">
        <v>2031</v>
      </c>
      <c r="D236" s="25" t="s">
        <v>2032</v>
      </c>
      <c r="E236" s="25"/>
      <c r="F236" s="25"/>
      <c r="G236" s="25"/>
      <c r="H236" s="25" t="s">
        <v>104</v>
      </c>
      <c r="I236" s="25"/>
      <c r="J236" s="26" t="s">
        <v>2738</v>
      </c>
      <c r="K236" s="26" t="s">
        <v>2739</v>
      </c>
      <c r="L236" s="26" t="s">
        <v>923</v>
      </c>
      <c r="M236" s="26">
        <v>1000</v>
      </c>
      <c r="N236" s="26">
        <v>1000</v>
      </c>
      <c r="O236" s="26">
        <v>500</v>
      </c>
      <c r="P236" s="27" t="s">
        <v>3077</v>
      </c>
      <c r="Q236" s="25" t="s">
        <v>3078</v>
      </c>
      <c r="R236" s="28"/>
    </row>
    <row r="237" s="3" customFormat="1" ht="39" customHeight="1" spans="1:18">
      <c r="A237" s="24"/>
      <c r="B237" s="24"/>
      <c r="C237" s="25"/>
      <c r="D237" s="25"/>
      <c r="E237" s="25"/>
      <c r="F237" s="25"/>
      <c r="G237" s="25"/>
      <c r="H237" s="25"/>
      <c r="I237" s="25"/>
      <c r="J237" s="26" t="s">
        <v>2425</v>
      </c>
      <c r="K237" s="26" t="s">
        <v>2426</v>
      </c>
      <c r="L237" s="26" t="s">
        <v>923</v>
      </c>
      <c r="M237" s="26">
        <v>1000</v>
      </c>
      <c r="N237" s="26">
        <v>1000</v>
      </c>
      <c r="O237" s="26">
        <v>500</v>
      </c>
      <c r="P237" s="27"/>
      <c r="Q237" s="25"/>
      <c r="R237" s="28"/>
    </row>
    <row r="238" s="3" customFormat="1" ht="39" customHeight="1" spans="1:18">
      <c r="A238" s="24"/>
      <c r="B238" s="24"/>
      <c r="C238" s="25"/>
      <c r="D238" s="25"/>
      <c r="E238" s="25"/>
      <c r="F238" s="25"/>
      <c r="G238" s="25"/>
      <c r="H238" s="25"/>
      <c r="I238" s="25"/>
      <c r="J238" s="26" t="s">
        <v>2736</v>
      </c>
      <c r="K238" s="26" t="s">
        <v>2737</v>
      </c>
      <c r="L238" s="26" t="s">
        <v>923</v>
      </c>
      <c r="M238" s="26">
        <v>1000</v>
      </c>
      <c r="N238" s="26">
        <v>1000</v>
      </c>
      <c r="O238" s="26">
        <v>500</v>
      </c>
      <c r="P238" s="27"/>
      <c r="Q238" s="25"/>
      <c r="R238" s="28"/>
    </row>
    <row r="239" s="3" customFormat="1" ht="39" customHeight="1" spans="1:18">
      <c r="A239" s="24"/>
      <c r="B239" s="24"/>
      <c r="C239" s="25"/>
      <c r="D239" s="25"/>
      <c r="E239" s="25"/>
      <c r="F239" s="25"/>
      <c r="G239" s="25"/>
      <c r="H239" s="25"/>
      <c r="I239" s="25"/>
      <c r="J239" s="26" t="s">
        <v>2680</v>
      </c>
      <c r="K239" s="26" t="s">
        <v>2681</v>
      </c>
      <c r="L239" s="26" t="s">
        <v>923</v>
      </c>
      <c r="M239" s="26">
        <v>1500</v>
      </c>
      <c r="N239" s="26">
        <v>1500</v>
      </c>
      <c r="O239" s="26">
        <v>800</v>
      </c>
      <c r="P239" s="27"/>
      <c r="Q239" s="25"/>
      <c r="R239" s="28"/>
    </row>
    <row r="240" s="3" customFormat="1" ht="39" customHeight="1" spans="1:18">
      <c r="A240" s="24"/>
      <c r="B240" s="24"/>
      <c r="C240" s="25"/>
      <c r="D240" s="25"/>
      <c r="E240" s="25"/>
      <c r="F240" s="25"/>
      <c r="G240" s="25"/>
      <c r="H240" s="25"/>
      <c r="I240" s="25"/>
      <c r="J240" s="30" t="s">
        <v>3059</v>
      </c>
      <c r="K240" s="26" t="s">
        <v>3060</v>
      </c>
      <c r="L240" s="26" t="s">
        <v>923</v>
      </c>
      <c r="M240" s="26">
        <v>1000</v>
      </c>
      <c r="N240" s="26">
        <v>1000</v>
      </c>
      <c r="O240" s="42">
        <v>500</v>
      </c>
      <c r="P240" s="27"/>
      <c r="Q240" s="25"/>
      <c r="R240" s="28"/>
    </row>
    <row r="241" s="3" customFormat="1" ht="39" customHeight="1" spans="1:18">
      <c r="A241" s="24"/>
      <c r="B241" s="24"/>
      <c r="C241" s="25"/>
      <c r="D241" s="25"/>
      <c r="E241" s="25"/>
      <c r="F241" s="25"/>
      <c r="G241" s="25"/>
      <c r="H241" s="25"/>
      <c r="I241" s="25"/>
      <c r="J241" s="30" t="s">
        <v>2660</v>
      </c>
      <c r="K241" s="43" t="s">
        <v>2661</v>
      </c>
      <c r="L241" s="26" t="s">
        <v>923</v>
      </c>
      <c r="M241" s="26">
        <v>1500</v>
      </c>
      <c r="N241" s="26">
        <v>1500</v>
      </c>
      <c r="O241" s="42">
        <v>800</v>
      </c>
      <c r="P241" s="27"/>
      <c r="Q241" s="25"/>
      <c r="R241" s="28"/>
    </row>
    <row r="242" s="3" customFormat="1" ht="52" customHeight="1" spans="1:18">
      <c r="A242" s="24">
        <v>69</v>
      </c>
      <c r="B242" s="36" t="s">
        <v>2036</v>
      </c>
      <c r="C242" s="25" t="s">
        <v>2037</v>
      </c>
      <c r="D242" s="25" t="s">
        <v>2038</v>
      </c>
      <c r="E242" s="25"/>
      <c r="F242" s="25"/>
      <c r="G242" s="25" t="s">
        <v>2039</v>
      </c>
      <c r="H242" s="25" t="s">
        <v>1969</v>
      </c>
      <c r="I242" s="25" t="s">
        <v>2040</v>
      </c>
      <c r="J242" s="29"/>
      <c r="K242" s="29"/>
      <c r="L242" s="29"/>
      <c r="M242" s="29"/>
      <c r="N242" s="29"/>
      <c r="O242" s="29"/>
      <c r="P242" s="27" t="s">
        <v>3079</v>
      </c>
      <c r="Q242" s="27" t="s">
        <v>3080</v>
      </c>
      <c r="R242" s="28"/>
    </row>
    <row r="243" s="3" customFormat="1" ht="21" customHeight="1" spans="1:18">
      <c r="A243" s="24"/>
      <c r="B243" s="36" t="s">
        <v>2039</v>
      </c>
      <c r="C243" s="25"/>
      <c r="D243" s="25"/>
      <c r="E243" s="25"/>
      <c r="F243" s="25"/>
      <c r="G243" s="25"/>
      <c r="H243" s="25"/>
      <c r="I243" s="25"/>
      <c r="J243" s="26"/>
      <c r="K243" s="26"/>
      <c r="L243" s="26"/>
      <c r="M243" s="26"/>
      <c r="N243" s="26"/>
      <c r="O243" s="26"/>
      <c r="P243" s="27"/>
      <c r="Q243" s="27"/>
      <c r="R243" s="28"/>
    </row>
    <row r="244" s="3" customFormat="1" ht="86" customHeight="1" spans="1:18">
      <c r="A244" s="24">
        <v>70</v>
      </c>
      <c r="B244" s="36" t="s">
        <v>2047</v>
      </c>
      <c r="C244" s="39" t="s">
        <v>2048</v>
      </c>
      <c r="D244" s="39" t="s">
        <v>2049</v>
      </c>
      <c r="E244" s="39"/>
      <c r="F244" s="39"/>
      <c r="G244" s="39"/>
      <c r="H244" s="25" t="s">
        <v>2050</v>
      </c>
      <c r="I244" s="27"/>
      <c r="J244" s="26" t="s">
        <v>2381</v>
      </c>
      <c r="K244" s="26" t="s">
        <v>2382</v>
      </c>
      <c r="L244" s="26" t="s">
        <v>923</v>
      </c>
      <c r="M244" s="26">
        <v>3000</v>
      </c>
      <c r="N244" s="26">
        <v>3000</v>
      </c>
      <c r="O244" s="26">
        <v>1200</v>
      </c>
      <c r="P244" s="27" t="s">
        <v>3081</v>
      </c>
      <c r="Q244" s="27" t="s">
        <v>3080</v>
      </c>
      <c r="R244" s="28"/>
    </row>
    <row r="245" s="3" customFormat="1" ht="34" customHeight="1" spans="1:18">
      <c r="A245" s="24">
        <v>71</v>
      </c>
      <c r="B245" s="24" t="s">
        <v>2055</v>
      </c>
      <c r="C245" s="24" t="s">
        <v>2056</v>
      </c>
      <c r="D245" s="24" t="s">
        <v>2057</v>
      </c>
      <c r="E245" s="24"/>
      <c r="F245" s="24"/>
      <c r="G245" s="24"/>
      <c r="H245" s="24" t="s">
        <v>2058</v>
      </c>
      <c r="I245" s="24"/>
      <c r="J245" s="26" t="s">
        <v>2795</v>
      </c>
      <c r="K245" s="26" t="s">
        <v>2796</v>
      </c>
      <c r="L245" s="26" t="s">
        <v>923</v>
      </c>
      <c r="M245" s="26">
        <v>3000</v>
      </c>
      <c r="N245" s="26">
        <v>3000</v>
      </c>
      <c r="O245" s="26">
        <v>1200</v>
      </c>
      <c r="P245" s="27" t="s">
        <v>3082</v>
      </c>
      <c r="Q245" s="27"/>
      <c r="R245" s="28"/>
    </row>
    <row r="246" s="3" customFormat="1" ht="34" customHeight="1" spans="1:18">
      <c r="A246" s="24"/>
      <c r="B246" s="24"/>
      <c r="C246" s="24"/>
      <c r="D246" s="24"/>
      <c r="E246" s="24"/>
      <c r="F246" s="24"/>
      <c r="G246" s="24"/>
      <c r="H246" s="24"/>
      <c r="I246" s="24"/>
      <c r="J246" s="26" t="s">
        <v>2574</v>
      </c>
      <c r="K246" s="26" t="s">
        <v>2575</v>
      </c>
      <c r="L246" s="26" t="s">
        <v>923</v>
      </c>
      <c r="M246" s="26">
        <v>3000</v>
      </c>
      <c r="N246" s="26">
        <v>3000</v>
      </c>
      <c r="O246" s="26">
        <v>1200</v>
      </c>
      <c r="P246" s="27"/>
      <c r="Q246" s="27"/>
      <c r="R246" s="28"/>
    </row>
    <row r="247" s="3" customFormat="1" ht="40" customHeight="1" spans="1:18">
      <c r="A247" s="24">
        <v>72</v>
      </c>
      <c r="B247" s="24" t="s">
        <v>2062</v>
      </c>
      <c r="C247" s="25" t="s">
        <v>2063</v>
      </c>
      <c r="D247" s="25" t="s">
        <v>2064</v>
      </c>
      <c r="E247" s="25"/>
      <c r="F247" s="25"/>
      <c r="G247" s="25"/>
      <c r="H247" s="25" t="s">
        <v>1983</v>
      </c>
      <c r="I247" s="25"/>
      <c r="J247" s="26" t="s">
        <v>2908</v>
      </c>
      <c r="K247" s="26" t="s">
        <v>2909</v>
      </c>
      <c r="L247" s="26" t="s">
        <v>923</v>
      </c>
      <c r="M247" s="26">
        <v>3000</v>
      </c>
      <c r="N247" s="26">
        <v>3000</v>
      </c>
      <c r="O247" s="26">
        <v>1200</v>
      </c>
      <c r="P247" s="27" t="s">
        <v>3083</v>
      </c>
      <c r="Q247" s="27"/>
      <c r="R247" s="28"/>
    </row>
    <row r="248" s="3" customFormat="1" ht="40" customHeight="1" spans="1:18">
      <c r="A248" s="24"/>
      <c r="B248" s="24"/>
      <c r="C248" s="25"/>
      <c r="D248" s="25"/>
      <c r="E248" s="25"/>
      <c r="F248" s="25"/>
      <c r="G248" s="25"/>
      <c r="H248" s="25"/>
      <c r="I248" s="25"/>
      <c r="J248" s="26" t="s">
        <v>2795</v>
      </c>
      <c r="K248" s="26" t="s">
        <v>2796</v>
      </c>
      <c r="L248" s="26" t="s">
        <v>923</v>
      </c>
      <c r="M248" s="26">
        <v>3000</v>
      </c>
      <c r="N248" s="26">
        <v>3000</v>
      </c>
      <c r="O248" s="26">
        <v>1200</v>
      </c>
      <c r="P248" s="27"/>
      <c r="Q248" s="27"/>
      <c r="R248" s="28"/>
    </row>
    <row r="249" s="3" customFormat="1" ht="31" customHeight="1" spans="1:18">
      <c r="A249" s="24">
        <v>73</v>
      </c>
      <c r="B249" s="24" t="s">
        <v>2068</v>
      </c>
      <c r="C249" s="25" t="s">
        <v>2069</v>
      </c>
      <c r="D249" s="25" t="s">
        <v>2049</v>
      </c>
      <c r="E249" s="25"/>
      <c r="F249" s="25"/>
      <c r="G249" s="25"/>
      <c r="H249" s="25" t="s">
        <v>1983</v>
      </c>
      <c r="I249" s="25"/>
      <c r="J249" s="26" t="s">
        <v>2381</v>
      </c>
      <c r="K249" s="26" t="s">
        <v>2382</v>
      </c>
      <c r="L249" s="26" t="s">
        <v>923</v>
      </c>
      <c r="M249" s="26">
        <v>3000</v>
      </c>
      <c r="N249" s="26">
        <v>3000</v>
      </c>
      <c r="O249" s="26">
        <v>1200</v>
      </c>
      <c r="P249" s="27" t="s">
        <v>3084</v>
      </c>
      <c r="Q249" s="27" t="s">
        <v>3080</v>
      </c>
      <c r="R249" s="28"/>
    </row>
    <row r="250" s="3" customFormat="1" ht="31" customHeight="1" spans="1:18">
      <c r="A250" s="24"/>
      <c r="B250" s="24"/>
      <c r="C250" s="25"/>
      <c r="D250" s="25"/>
      <c r="E250" s="25"/>
      <c r="F250" s="25"/>
      <c r="G250" s="25"/>
      <c r="H250" s="25"/>
      <c r="I250" s="25"/>
      <c r="J250" s="26" t="s">
        <v>2370</v>
      </c>
      <c r="K250" s="26" t="s">
        <v>2371</v>
      </c>
      <c r="L250" s="26" t="s">
        <v>923</v>
      </c>
      <c r="M250" s="26">
        <v>1000</v>
      </c>
      <c r="N250" s="26">
        <v>1000</v>
      </c>
      <c r="O250" s="26">
        <v>500</v>
      </c>
      <c r="P250" s="27"/>
      <c r="Q250" s="27"/>
      <c r="R250" s="28"/>
    </row>
    <row r="251" s="3" customFormat="1" ht="28" customHeight="1" spans="1:18">
      <c r="A251" s="24">
        <v>74</v>
      </c>
      <c r="B251" s="24" t="s">
        <v>2073</v>
      </c>
      <c r="C251" s="25" t="s">
        <v>2074</v>
      </c>
      <c r="D251" s="25" t="s">
        <v>2075</v>
      </c>
      <c r="E251" s="25"/>
      <c r="F251" s="25"/>
      <c r="G251" s="25"/>
      <c r="H251" s="25" t="s">
        <v>1983</v>
      </c>
      <c r="I251" s="25"/>
      <c r="J251" s="26" t="s">
        <v>2782</v>
      </c>
      <c r="K251" s="26" t="s">
        <v>2783</v>
      </c>
      <c r="L251" s="26" t="s">
        <v>923</v>
      </c>
      <c r="M251" s="26">
        <v>3000</v>
      </c>
      <c r="N251" s="26">
        <v>3000</v>
      </c>
      <c r="O251" s="26">
        <v>1200</v>
      </c>
      <c r="P251" s="44" t="s">
        <v>3085</v>
      </c>
      <c r="Q251" s="27" t="s">
        <v>3080</v>
      </c>
      <c r="R251" s="28"/>
    </row>
    <row r="252" s="3" customFormat="1" ht="28" customHeight="1" spans="1:18">
      <c r="A252" s="24"/>
      <c r="B252" s="24"/>
      <c r="C252" s="25"/>
      <c r="D252" s="25"/>
      <c r="E252" s="25"/>
      <c r="F252" s="25"/>
      <c r="G252" s="25"/>
      <c r="H252" s="25"/>
      <c r="I252" s="25"/>
      <c r="J252" s="26" t="s">
        <v>2874</v>
      </c>
      <c r="K252" s="26" t="s">
        <v>2875</v>
      </c>
      <c r="L252" s="26" t="s">
        <v>923</v>
      </c>
      <c r="M252" s="26">
        <v>1500</v>
      </c>
      <c r="N252" s="26">
        <v>1500</v>
      </c>
      <c r="O252" s="26">
        <v>800</v>
      </c>
      <c r="P252" s="44"/>
      <c r="Q252" s="27"/>
      <c r="R252" s="28"/>
    </row>
    <row r="253" s="3" customFormat="1" ht="48" customHeight="1" spans="1:18">
      <c r="A253" s="24">
        <v>75</v>
      </c>
      <c r="B253" s="24" t="s">
        <v>2080</v>
      </c>
      <c r="C253" s="25" t="s">
        <v>2081</v>
      </c>
      <c r="D253" s="25" t="s">
        <v>2082</v>
      </c>
      <c r="E253" s="25"/>
      <c r="F253" s="25"/>
      <c r="G253" s="25"/>
      <c r="H253" s="25" t="s">
        <v>2050</v>
      </c>
      <c r="I253" s="25"/>
      <c r="J253" s="26" t="s">
        <v>2614</v>
      </c>
      <c r="K253" s="26" t="s">
        <v>2615</v>
      </c>
      <c r="L253" s="26" t="s">
        <v>923</v>
      </c>
      <c r="M253" s="26">
        <v>3000</v>
      </c>
      <c r="N253" s="26">
        <v>3000</v>
      </c>
      <c r="O253" s="26">
        <v>1200</v>
      </c>
      <c r="P253" s="27" t="s">
        <v>3086</v>
      </c>
      <c r="Q253" s="27"/>
      <c r="R253" s="28"/>
    </row>
    <row r="254" s="3" customFormat="1" ht="48" customHeight="1" spans="1:18">
      <c r="A254" s="24"/>
      <c r="B254" s="24"/>
      <c r="C254" s="25"/>
      <c r="D254" s="25"/>
      <c r="E254" s="25"/>
      <c r="F254" s="25"/>
      <c r="G254" s="25"/>
      <c r="H254" s="25"/>
      <c r="I254" s="25"/>
      <c r="J254" s="26" t="s">
        <v>2397</v>
      </c>
      <c r="K254" s="26" t="s">
        <v>2398</v>
      </c>
      <c r="L254" s="26" t="s">
        <v>923</v>
      </c>
      <c r="M254" s="26">
        <v>1500</v>
      </c>
      <c r="N254" s="26">
        <v>1500</v>
      </c>
      <c r="O254" s="26">
        <v>800</v>
      </c>
      <c r="P254" s="27"/>
      <c r="Q254" s="27"/>
      <c r="R254" s="28"/>
    </row>
    <row r="255" s="3" customFormat="1" ht="48" customHeight="1" spans="1:18">
      <c r="A255" s="24"/>
      <c r="B255" s="24"/>
      <c r="C255" s="25"/>
      <c r="D255" s="25"/>
      <c r="E255" s="25"/>
      <c r="F255" s="25"/>
      <c r="G255" s="25"/>
      <c r="H255" s="25"/>
      <c r="I255" s="25"/>
      <c r="J255" s="26" t="s">
        <v>2860</v>
      </c>
      <c r="K255" s="26" t="s">
        <v>2861</v>
      </c>
      <c r="L255" s="26" t="s">
        <v>923</v>
      </c>
      <c r="M255" s="26">
        <v>1000</v>
      </c>
      <c r="N255" s="26">
        <v>1000</v>
      </c>
      <c r="O255" s="26">
        <v>500</v>
      </c>
      <c r="P255" s="27"/>
      <c r="Q255" s="27"/>
      <c r="R255" s="28"/>
    </row>
    <row r="256" s="3" customFormat="1" ht="23" customHeight="1" spans="1:18">
      <c r="A256" s="24">
        <v>76</v>
      </c>
      <c r="B256" s="24" t="s">
        <v>2087</v>
      </c>
      <c r="C256" s="25" t="s">
        <v>2088</v>
      </c>
      <c r="D256" s="25" t="s">
        <v>2082</v>
      </c>
      <c r="E256" s="25"/>
      <c r="F256" s="25"/>
      <c r="G256" s="25"/>
      <c r="H256" s="25" t="s">
        <v>2050</v>
      </c>
      <c r="I256" s="25" t="s">
        <v>2089</v>
      </c>
      <c r="J256" s="26" t="s">
        <v>2328</v>
      </c>
      <c r="K256" s="26" t="s">
        <v>2329</v>
      </c>
      <c r="L256" s="26" t="s">
        <v>923</v>
      </c>
      <c r="M256" s="26">
        <v>3000</v>
      </c>
      <c r="N256" s="26">
        <v>3000</v>
      </c>
      <c r="O256" s="26">
        <v>1200</v>
      </c>
      <c r="P256" s="27" t="s">
        <v>3087</v>
      </c>
      <c r="Q256" s="27"/>
      <c r="R256" s="28"/>
    </row>
    <row r="257" s="3" customFormat="1" ht="23" customHeight="1" spans="1:18">
      <c r="A257" s="24"/>
      <c r="B257" s="24"/>
      <c r="C257" s="25"/>
      <c r="D257" s="25"/>
      <c r="E257" s="25"/>
      <c r="F257" s="25"/>
      <c r="G257" s="25"/>
      <c r="H257" s="25"/>
      <c r="I257" s="25"/>
      <c r="J257" s="26" t="s">
        <v>2668</v>
      </c>
      <c r="K257" s="26" t="s">
        <v>2669</v>
      </c>
      <c r="L257" s="26" t="s">
        <v>923</v>
      </c>
      <c r="M257" s="26">
        <v>3000</v>
      </c>
      <c r="N257" s="26">
        <v>3000</v>
      </c>
      <c r="O257" s="26">
        <v>1200</v>
      </c>
      <c r="P257" s="27"/>
      <c r="Q257" s="27"/>
      <c r="R257" s="28"/>
    </row>
    <row r="258" s="3" customFormat="1" ht="37" customHeight="1" spans="1:18">
      <c r="A258" s="24">
        <v>77</v>
      </c>
      <c r="B258" s="24" t="s">
        <v>2093</v>
      </c>
      <c r="C258" s="25" t="s">
        <v>2094</v>
      </c>
      <c r="D258" s="25" t="s">
        <v>2082</v>
      </c>
      <c r="E258" s="25"/>
      <c r="F258" s="25"/>
      <c r="G258" s="25"/>
      <c r="H258" s="25" t="s">
        <v>1983</v>
      </c>
      <c r="I258" s="25"/>
      <c r="J258" s="26" t="s">
        <v>2399</v>
      </c>
      <c r="K258" s="26" t="s">
        <v>2400</v>
      </c>
      <c r="L258" s="26" t="s">
        <v>923</v>
      </c>
      <c r="M258" s="26">
        <v>400</v>
      </c>
      <c r="N258" s="26">
        <v>400</v>
      </c>
      <c r="O258" s="26">
        <v>150</v>
      </c>
      <c r="P258" s="27" t="s">
        <v>3088</v>
      </c>
      <c r="Q258" s="27"/>
      <c r="R258" s="28"/>
    </row>
    <row r="259" s="3" customFormat="1" ht="37" customHeight="1" spans="1:18">
      <c r="A259" s="24"/>
      <c r="B259" s="24"/>
      <c r="C259" s="25"/>
      <c r="D259" s="25"/>
      <c r="E259" s="25"/>
      <c r="F259" s="25"/>
      <c r="G259" s="25"/>
      <c r="H259" s="25"/>
      <c r="I259" s="25"/>
      <c r="J259" s="26" t="s">
        <v>2626</v>
      </c>
      <c r="K259" s="26" t="s">
        <v>2627</v>
      </c>
      <c r="L259" s="26" t="s">
        <v>923</v>
      </c>
      <c r="M259" s="26">
        <v>400</v>
      </c>
      <c r="N259" s="26">
        <v>400</v>
      </c>
      <c r="O259" s="26">
        <v>150</v>
      </c>
      <c r="P259" s="27"/>
      <c r="Q259" s="27"/>
      <c r="R259" s="28"/>
    </row>
    <row r="260" s="3" customFormat="1" ht="188" customHeight="1" spans="1:18">
      <c r="A260" s="24">
        <v>78</v>
      </c>
      <c r="B260" s="24" t="s">
        <v>2098</v>
      </c>
      <c r="C260" s="25" t="s">
        <v>2099</v>
      </c>
      <c r="D260" s="25" t="s">
        <v>2100</v>
      </c>
      <c r="E260" s="25"/>
      <c r="F260" s="25"/>
      <c r="G260" s="25"/>
      <c r="H260" s="25" t="s">
        <v>1847</v>
      </c>
      <c r="I260" s="25"/>
      <c r="J260" s="26" t="s">
        <v>2455</v>
      </c>
      <c r="K260" s="26" t="s">
        <v>2456</v>
      </c>
      <c r="L260" s="26" t="s">
        <v>923</v>
      </c>
      <c r="M260" s="26">
        <v>800</v>
      </c>
      <c r="N260" s="26">
        <v>800</v>
      </c>
      <c r="O260" s="26">
        <v>300</v>
      </c>
      <c r="P260" s="27" t="s">
        <v>3089</v>
      </c>
      <c r="Q260" s="27"/>
      <c r="R260" s="28"/>
    </row>
    <row r="261" s="3" customFormat="1" ht="46" customHeight="1" spans="1:18">
      <c r="A261" s="24">
        <v>79</v>
      </c>
      <c r="B261" s="24" t="s">
        <v>2104</v>
      </c>
      <c r="C261" s="25" t="s">
        <v>2105</v>
      </c>
      <c r="D261" s="25" t="s">
        <v>2100</v>
      </c>
      <c r="E261" s="25"/>
      <c r="F261" s="25"/>
      <c r="G261" s="25"/>
      <c r="H261" s="25" t="s">
        <v>1847</v>
      </c>
      <c r="I261" s="25"/>
      <c r="J261" s="26" t="s">
        <v>2526</v>
      </c>
      <c r="K261" s="26" t="s">
        <v>2527</v>
      </c>
      <c r="L261" s="26" t="s">
        <v>923</v>
      </c>
      <c r="M261" s="26">
        <v>3000</v>
      </c>
      <c r="N261" s="26">
        <v>3000</v>
      </c>
      <c r="O261" s="26">
        <v>1200</v>
      </c>
      <c r="P261" s="27" t="s">
        <v>3090</v>
      </c>
      <c r="Q261" s="27"/>
      <c r="R261" s="28"/>
    </row>
    <row r="262" s="3" customFormat="1" ht="46" customHeight="1" spans="1:18">
      <c r="A262" s="24"/>
      <c r="B262" s="24"/>
      <c r="C262" s="25"/>
      <c r="D262" s="25"/>
      <c r="E262" s="25"/>
      <c r="F262" s="25"/>
      <c r="G262" s="25"/>
      <c r="H262" s="25"/>
      <c r="I262" s="25"/>
      <c r="J262" s="26" t="s">
        <v>2648</v>
      </c>
      <c r="K262" s="26" t="s">
        <v>2687</v>
      </c>
      <c r="L262" s="26" t="s">
        <v>923</v>
      </c>
      <c r="M262" s="26">
        <v>3000</v>
      </c>
      <c r="N262" s="26">
        <v>3000</v>
      </c>
      <c r="O262" s="26">
        <v>1200</v>
      </c>
      <c r="P262" s="27"/>
      <c r="Q262" s="27"/>
      <c r="R262" s="28"/>
    </row>
    <row r="263" s="3" customFormat="1" ht="46" customHeight="1" spans="1:18">
      <c r="A263" s="24"/>
      <c r="B263" s="24"/>
      <c r="C263" s="25"/>
      <c r="D263" s="25"/>
      <c r="E263" s="25"/>
      <c r="F263" s="25"/>
      <c r="G263" s="25"/>
      <c r="H263" s="25"/>
      <c r="I263" s="25"/>
      <c r="J263" s="26" t="s">
        <v>2328</v>
      </c>
      <c r="K263" s="26" t="s">
        <v>2673</v>
      </c>
      <c r="L263" s="26" t="s">
        <v>923</v>
      </c>
      <c r="M263" s="26">
        <v>3000</v>
      </c>
      <c r="N263" s="26">
        <v>3000</v>
      </c>
      <c r="O263" s="26">
        <v>1200</v>
      </c>
      <c r="P263" s="27"/>
      <c r="Q263" s="27"/>
      <c r="R263" s="28"/>
    </row>
    <row r="264" s="3" customFormat="1" ht="46" customHeight="1" spans="1:18">
      <c r="A264" s="24"/>
      <c r="B264" s="24"/>
      <c r="C264" s="25"/>
      <c r="D264" s="25"/>
      <c r="E264" s="25"/>
      <c r="F264" s="25"/>
      <c r="G264" s="25"/>
      <c r="H264" s="25"/>
      <c r="I264" s="25"/>
      <c r="J264" s="26" t="s">
        <v>2381</v>
      </c>
      <c r="K264" s="26" t="s">
        <v>2685</v>
      </c>
      <c r="L264" s="26" t="s">
        <v>923</v>
      </c>
      <c r="M264" s="26">
        <v>3000</v>
      </c>
      <c r="N264" s="26">
        <v>3000</v>
      </c>
      <c r="O264" s="26">
        <v>1200</v>
      </c>
      <c r="P264" s="27"/>
      <c r="Q264" s="27"/>
      <c r="R264" s="28"/>
    </row>
    <row r="265" s="3" customFormat="1" ht="46" customHeight="1" spans="1:18">
      <c r="A265" s="24"/>
      <c r="B265" s="24"/>
      <c r="C265" s="25"/>
      <c r="D265" s="25"/>
      <c r="E265" s="25"/>
      <c r="F265" s="25"/>
      <c r="G265" s="25"/>
      <c r="H265" s="25"/>
      <c r="I265" s="25"/>
      <c r="J265" s="26" t="s">
        <v>2878</v>
      </c>
      <c r="K265" s="26" t="s">
        <v>2675</v>
      </c>
      <c r="L265" s="26" t="s">
        <v>923</v>
      </c>
      <c r="M265" s="26">
        <v>1500</v>
      </c>
      <c r="N265" s="26">
        <v>1500</v>
      </c>
      <c r="O265" s="26">
        <v>800</v>
      </c>
      <c r="P265" s="27"/>
      <c r="Q265" s="27"/>
      <c r="R265" s="28"/>
    </row>
    <row r="266" s="3" customFormat="1" ht="46" customHeight="1" spans="1:18">
      <c r="A266" s="24"/>
      <c r="B266" s="24"/>
      <c r="C266" s="25"/>
      <c r="D266" s="25"/>
      <c r="E266" s="25"/>
      <c r="F266" s="25"/>
      <c r="G266" s="25"/>
      <c r="H266" s="25"/>
      <c r="I266" s="25"/>
      <c r="J266" s="26" t="s">
        <v>2614</v>
      </c>
      <c r="K266" s="26" t="s">
        <v>2350</v>
      </c>
      <c r="L266" s="26" t="s">
        <v>923</v>
      </c>
      <c r="M266" s="26">
        <v>1500</v>
      </c>
      <c r="N266" s="26">
        <v>1500</v>
      </c>
      <c r="O266" s="26">
        <v>800</v>
      </c>
      <c r="P266" s="27"/>
      <c r="Q266" s="27"/>
      <c r="R266" s="28"/>
    </row>
    <row r="267" s="3" customFormat="1" ht="46" customHeight="1" spans="1:18">
      <c r="A267" s="24"/>
      <c r="B267" s="24"/>
      <c r="C267" s="25"/>
      <c r="D267" s="25"/>
      <c r="E267" s="25"/>
      <c r="F267" s="25"/>
      <c r="G267" s="25"/>
      <c r="H267" s="25"/>
      <c r="I267" s="25"/>
      <c r="J267" s="26" t="s">
        <v>2678</v>
      </c>
      <c r="K267" s="26" t="s">
        <v>2825</v>
      </c>
      <c r="L267" s="26" t="s">
        <v>923</v>
      </c>
      <c r="M267" s="26">
        <v>1500</v>
      </c>
      <c r="N267" s="26">
        <v>1500</v>
      </c>
      <c r="O267" s="26">
        <v>800</v>
      </c>
      <c r="P267" s="27"/>
      <c r="Q267" s="27"/>
      <c r="R267" s="28"/>
    </row>
    <row r="268" s="3" customFormat="1" ht="46" customHeight="1" spans="1:18">
      <c r="A268" s="24"/>
      <c r="B268" s="24"/>
      <c r="C268" s="25"/>
      <c r="D268" s="25"/>
      <c r="E268" s="25"/>
      <c r="F268" s="25"/>
      <c r="G268" s="25"/>
      <c r="H268" s="25"/>
      <c r="I268" s="25"/>
      <c r="J268" s="26" t="s">
        <v>2612</v>
      </c>
      <c r="K268" s="26" t="s">
        <v>2331</v>
      </c>
      <c r="L268" s="26" t="s">
        <v>923</v>
      </c>
      <c r="M268" s="26">
        <v>1300</v>
      </c>
      <c r="N268" s="26">
        <v>1300</v>
      </c>
      <c r="O268" s="26">
        <v>650</v>
      </c>
      <c r="P268" s="27"/>
      <c r="Q268" s="27"/>
      <c r="R268" s="28"/>
    </row>
    <row r="269" s="3" customFormat="1" ht="46" customHeight="1" spans="1:18">
      <c r="A269" s="24"/>
      <c r="B269" s="24"/>
      <c r="C269" s="25"/>
      <c r="D269" s="25"/>
      <c r="E269" s="25"/>
      <c r="F269" s="25"/>
      <c r="G269" s="25"/>
      <c r="H269" s="25"/>
      <c r="I269" s="25"/>
      <c r="J269" s="26" t="s">
        <v>2668</v>
      </c>
      <c r="K269" s="26" t="s">
        <v>2833</v>
      </c>
      <c r="L269" s="26" t="s">
        <v>923</v>
      </c>
      <c r="M269" s="26">
        <v>1000</v>
      </c>
      <c r="N269" s="26">
        <v>1000</v>
      </c>
      <c r="O269" s="26">
        <v>500</v>
      </c>
      <c r="P269" s="27"/>
      <c r="Q269" s="27"/>
      <c r="R269" s="28"/>
    </row>
    <row r="270" s="3" customFormat="1" ht="46" customHeight="1" spans="1:18">
      <c r="A270" s="24"/>
      <c r="B270" s="24"/>
      <c r="C270" s="25"/>
      <c r="D270" s="25"/>
      <c r="E270" s="25"/>
      <c r="F270" s="25"/>
      <c r="G270" s="25"/>
      <c r="H270" s="25"/>
      <c r="I270" s="25"/>
      <c r="J270" s="26" t="s">
        <v>2898</v>
      </c>
      <c r="K270" s="26" t="s">
        <v>2583</v>
      </c>
      <c r="L270" s="26" t="s">
        <v>923</v>
      </c>
      <c r="M270" s="26">
        <v>800</v>
      </c>
      <c r="N270" s="26">
        <v>800</v>
      </c>
      <c r="O270" s="26">
        <v>300</v>
      </c>
      <c r="P270" s="27"/>
      <c r="Q270" s="27"/>
      <c r="R270" s="28"/>
    </row>
    <row r="271" s="3" customFormat="1" ht="46" customHeight="1" spans="1:18">
      <c r="A271" s="24"/>
      <c r="B271" s="24"/>
      <c r="C271" s="25"/>
      <c r="D271" s="25"/>
      <c r="E271" s="25"/>
      <c r="F271" s="25"/>
      <c r="G271" s="25"/>
      <c r="H271" s="25"/>
      <c r="I271" s="25"/>
      <c r="J271" s="26" t="s">
        <v>2880</v>
      </c>
      <c r="K271" s="26" t="s">
        <v>2815</v>
      </c>
      <c r="L271" s="26" t="s">
        <v>923</v>
      </c>
      <c r="M271" s="26">
        <v>800</v>
      </c>
      <c r="N271" s="26">
        <v>800</v>
      </c>
      <c r="O271" s="26">
        <v>300</v>
      </c>
      <c r="P271" s="27"/>
      <c r="Q271" s="27"/>
      <c r="R271" s="28"/>
    </row>
    <row r="272" s="3" customFormat="1" ht="46" customHeight="1" spans="1:18">
      <c r="A272" s="24"/>
      <c r="B272" s="24"/>
      <c r="C272" s="25"/>
      <c r="D272" s="25"/>
      <c r="E272" s="25"/>
      <c r="F272" s="25"/>
      <c r="G272" s="25"/>
      <c r="H272" s="25"/>
      <c r="I272" s="25"/>
      <c r="J272" s="26" t="s">
        <v>2782</v>
      </c>
      <c r="K272" s="26" t="s">
        <v>2947</v>
      </c>
      <c r="L272" s="26" t="s">
        <v>923</v>
      </c>
      <c r="M272" s="26">
        <v>800</v>
      </c>
      <c r="N272" s="26">
        <v>800</v>
      </c>
      <c r="O272" s="26">
        <v>300</v>
      </c>
      <c r="P272" s="27"/>
      <c r="Q272" s="27"/>
      <c r="R272" s="28"/>
    </row>
    <row r="273" s="3" customFormat="1" ht="46" customHeight="1" spans="1:18">
      <c r="A273" s="24"/>
      <c r="B273" s="24"/>
      <c r="C273" s="25"/>
      <c r="D273" s="25"/>
      <c r="E273" s="25"/>
      <c r="F273" s="25"/>
      <c r="G273" s="25"/>
      <c r="H273" s="25"/>
      <c r="I273" s="25"/>
      <c r="J273" s="26" t="s">
        <v>2751</v>
      </c>
      <c r="K273" s="45" t="s">
        <v>2538</v>
      </c>
      <c r="L273" s="45" t="s">
        <v>498</v>
      </c>
      <c r="M273" s="26" t="s">
        <v>2396</v>
      </c>
      <c r="N273" s="26" t="s">
        <v>2396</v>
      </c>
      <c r="O273" s="26" t="s">
        <v>2396</v>
      </c>
      <c r="P273" s="27"/>
      <c r="Q273" s="27"/>
      <c r="R273" s="28"/>
    </row>
    <row r="274" s="3" customFormat="1" ht="46" customHeight="1" spans="1:18">
      <c r="A274" s="24"/>
      <c r="B274" s="24"/>
      <c r="C274" s="25"/>
      <c r="D274" s="25"/>
      <c r="E274" s="25"/>
      <c r="F274" s="25"/>
      <c r="G274" s="25"/>
      <c r="H274" s="25"/>
      <c r="I274" s="25"/>
      <c r="J274" s="26" t="s">
        <v>2803</v>
      </c>
      <c r="K274" s="45" t="s">
        <v>2514</v>
      </c>
      <c r="L274" s="45" t="s">
        <v>104</v>
      </c>
      <c r="M274" s="26" t="s">
        <v>2396</v>
      </c>
      <c r="N274" s="26" t="s">
        <v>2396</v>
      </c>
      <c r="O274" s="26" t="s">
        <v>2396</v>
      </c>
      <c r="P274" s="27"/>
      <c r="Q274" s="27"/>
      <c r="R274" s="28"/>
    </row>
    <row r="275" s="3" customFormat="1" ht="46" customHeight="1" spans="1:18">
      <c r="A275" s="24"/>
      <c r="B275" s="24"/>
      <c r="C275" s="25"/>
      <c r="D275" s="25"/>
      <c r="E275" s="25"/>
      <c r="F275" s="25"/>
      <c r="G275" s="25"/>
      <c r="H275" s="25"/>
      <c r="I275" s="25"/>
      <c r="J275" s="26" t="s">
        <v>2415</v>
      </c>
      <c r="K275" s="46" t="s">
        <v>2479</v>
      </c>
      <c r="L275" s="46" t="s">
        <v>498</v>
      </c>
      <c r="M275" s="26">
        <v>1500</v>
      </c>
      <c r="N275" s="26" t="s">
        <v>2396</v>
      </c>
      <c r="O275" s="26" t="s">
        <v>2396</v>
      </c>
      <c r="P275" s="27"/>
      <c r="Q275" s="27"/>
      <c r="R275" s="28"/>
    </row>
    <row r="276" s="3" customFormat="1" ht="46" customHeight="1" spans="1:18">
      <c r="A276" s="24"/>
      <c r="B276" s="24"/>
      <c r="C276" s="25"/>
      <c r="D276" s="25"/>
      <c r="E276" s="25"/>
      <c r="F276" s="25"/>
      <c r="G276" s="25"/>
      <c r="H276" s="25"/>
      <c r="I276" s="25"/>
      <c r="J276" s="26" t="s">
        <v>2717</v>
      </c>
      <c r="K276" s="46" t="s">
        <v>2510</v>
      </c>
      <c r="L276" s="46" t="s">
        <v>498</v>
      </c>
      <c r="M276" s="26" t="s">
        <v>2396</v>
      </c>
      <c r="N276" s="26" t="s">
        <v>2396</v>
      </c>
      <c r="O276" s="26" t="s">
        <v>2396</v>
      </c>
      <c r="P276" s="27"/>
      <c r="Q276" s="27"/>
      <c r="R276" s="28"/>
    </row>
    <row r="277" s="3" customFormat="1" ht="46" customHeight="1" spans="1:18">
      <c r="A277" s="24"/>
      <c r="B277" s="24"/>
      <c r="C277" s="25"/>
      <c r="D277" s="25"/>
      <c r="E277" s="25"/>
      <c r="F277" s="25"/>
      <c r="G277" s="25"/>
      <c r="H277" s="25"/>
      <c r="I277" s="25"/>
      <c r="J277" s="26" t="s">
        <v>2797</v>
      </c>
      <c r="K277" s="45" t="s">
        <v>2518</v>
      </c>
      <c r="L277" s="45" t="s">
        <v>498</v>
      </c>
      <c r="M277" s="26" t="s">
        <v>2396</v>
      </c>
      <c r="N277" s="26" t="s">
        <v>2396</v>
      </c>
      <c r="O277" s="26" t="s">
        <v>2396</v>
      </c>
      <c r="P277" s="27"/>
      <c r="Q277" s="27"/>
      <c r="R277" s="28"/>
    </row>
    <row r="278" s="3" customFormat="1" ht="46" customHeight="1" spans="1:18">
      <c r="A278" s="24"/>
      <c r="B278" s="24"/>
      <c r="C278" s="25"/>
      <c r="D278" s="25"/>
      <c r="E278" s="25"/>
      <c r="F278" s="25"/>
      <c r="G278" s="25"/>
      <c r="H278" s="25"/>
      <c r="I278" s="25"/>
      <c r="J278" s="26" t="s">
        <v>2908</v>
      </c>
      <c r="K278" s="45" t="s">
        <v>2532</v>
      </c>
      <c r="L278" s="45" t="s">
        <v>498</v>
      </c>
      <c r="M278" s="26" t="s">
        <v>2396</v>
      </c>
      <c r="N278" s="26" t="s">
        <v>2396</v>
      </c>
      <c r="O278" s="26" t="s">
        <v>2396</v>
      </c>
      <c r="P278" s="27"/>
      <c r="Q278" s="27"/>
      <c r="R278" s="28"/>
    </row>
    <row r="279" s="3" customFormat="1" ht="46" customHeight="1" spans="1:18">
      <c r="A279" s="24"/>
      <c r="B279" s="24"/>
      <c r="C279" s="25"/>
      <c r="D279" s="25"/>
      <c r="E279" s="25"/>
      <c r="F279" s="25"/>
      <c r="G279" s="25"/>
      <c r="H279" s="25"/>
      <c r="I279" s="25"/>
      <c r="J279" s="26" t="s">
        <v>3091</v>
      </c>
      <c r="K279" s="45" t="s">
        <v>2562</v>
      </c>
      <c r="L279" s="45" t="s">
        <v>498</v>
      </c>
      <c r="M279" s="26" t="s">
        <v>2396</v>
      </c>
      <c r="N279" s="26" t="s">
        <v>2396</v>
      </c>
      <c r="O279" s="26" t="s">
        <v>2396</v>
      </c>
      <c r="P279" s="27"/>
      <c r="Q279" s="27"/>
      <c r="R279" s="28"/>
    </row>
    <row r="280" s="3" customFormat="1" ht="46" customHeight="1" spans="1:18">
      <c r="A280" s="24"/>
      <c r="B280" s="24"/>
      <c r="C280" s="25"/>
      <c r="D280" s="25"/>
      <c r="E280" s="25"/>
      <c r="F280" s="25"/>
      <c r="G280" s="25"/>
      <c r="H280" s="25"/>
      <c r="I280" s="25"/>
      <c r="J280" s="26" t="s">
        <v>3092</v>
      </c>
      <c r="K280" s="45" t="s">
        <v>2565</v>
      </c>
      <c r="L280" s="45" t="s">
        <v>498</v>
      </c>
      <c r="M280" s="26" t="s">
        <v>2396</v>
      </c>
      <c r="N280" s="26" t="s">
        <v>2396</v>
      </c>
      <c r="O280" s="26" t="s">
        <v>2396</v>
      </c>
      <c r="P280" s="27"/>
      <c r="Q280" s="27"/>
      <c r="R280" s="28"/>
    </row>
    <row r="281" s="3" customFormat="1" ht="46" customHeight="1" spans="1:18">
      <c r="A281" s="24"/>
      <c r="B281" s="24"/>
      <c r="C281" s="25"/>
      <c r="D281" s="25"/>
      <c r="E281" s="25"/>
      <c r="F281" s="25"/>
      <c r="G281" s="25"/>
      <c r="H281" s="25"/>
      <c r="I281" s="25"/>
      <c r="J281" s="26" t="s">
        <v>2692</v>
      </c>
      <c r="K281" s="45" t="s">
        <v>2568</v>
      </c>
      <c r="L281" s="45" t="s">
        <v>498</v>
      </c>
      <c r="M281" s="26" t="s">
        <v>2396</v>
      </c>
      <c r="N281" s="26" t="s">
        <v>2396</v>
      </c>
      <c r="O281" s="26" t="s">
        <v>2396</v>
      </c>
      <c r="P281" s="27"/>
      <c r="Q281" s="27"/>
      <c r="R281" s="28"/>
    </row>
    <row r="282" s="3" customFormat="1" ht="46" customHeight="1" spans="1:18">
      <c r="A282" s="24"/>
      <c r="B282" s="24"/>
      <c r="C282" s="25"/>
      <c r="D282" s="25"/>
      <c r="E282" s="25"/>
      <c r="F282" s="25"/>
      <c r="G282" s="25"/>
      <c r="H282" s="25"/>
      <c r="I282" s="25"/>
      <c r="J282" s="26" t="s">
        <v>3093</v>
      </c>
      <c r="K282" s="45" t="s">
        <v>2495</v>
      </c>
      <c r="L282" s="45" t="s">
        <v>498</v>
      </c>
      <c r="M282" s="26" t="s">
        <v>2396</v>
      </c>
      <c r="N282" s="26" t="s">
        <v>2396</v>
      </c>
      <c r="O282" s="26" t="s">
        <v>2396</v>
      </c>
      <c r="P282" s="27"/>
      <c r="Q282" s="27"/>
      <c r="R282" s="28"/>
    </row>
    <row r="283" s="3" customFormat="1" ht="46" customHeight="1" spans="1:18">
      <c r="A283" s="24"/>
      <c r="B283" s="24"/>
      <c r="C283" s="25"/>
      <c r="D283" s="25"/>
      <c r="E283" s="25"/>
      <c r="F283" s="25"/>
      <c r="G283" s="25"/>
      <c r="H283" s="25"/>
      <c r="I283" s="25"/>
      <c r="J283" s="26" t="s">
        <v>2686</v>
      </c>
      <c r="K283" s="45" t="s">
        <v>2485</v>
      </c>
      <c r="L283" s="45" t="s">
        <v>498</v>
      </c>
      <c r="M283" s="26" t="s">
        <v>2396</v>
      </c>
      <c r="N283" s="26" t="s">
        <v>2396</v>
      </c>
      <c r="O283" s="26" t="s">
        <v>2396</v>
      </c>
      <c r="P283" s="27"/>
      <c r="Q283" s="27"/>
      <c r="R283" s="28"/>
    </row>
    <row r="284" s="3" customFormat="1" ht="46" customHeight="1" spans="1:18">
      <c r="A284" s="24"/>
      <c r="B284" s="24"/>
      <c r="C284" s="25"/>
      <c r="D284" s="25"/>
      <c r="E284" s="25"/>
      <c r="F284" s="25"/>
      <c r="G284" s="25"/>
      <c r="H284" s="25"/>
      <c r="I284" s="25"/>
      <c r="J284" s="26" t="s">
        <v>2664</v>
      </c>
      <c r="K284" s="45" t="s">
        <v>2488</v>
      </c>
      <c r="L284" s="45" t="s">
        <v>498</v>
      </c>
      <c r="M284" s="26" t="s">
        <v>2396</v>
      </c>
      <c r="N284" s="26" t="s">
        <v>2396</v>
      </c>
      <c r="O284" s="26" t="s">
        <v>2396</v>
      </c>
      <c r="P284" s="27"/>
      <c r="Q284" s="27"/>
      <c r="R284" s="28"/>
    </row>
    <row r="285" s="3" customFormat="1" ht="46" customHeight="1" spans="1:18">
      <c r="A285" s="24"/>
      <c r="B285" s="24"/>
      <c r="C285" s="25"/>
      <c r="D285" s="25"/>
      <c r="E285" s="25"/>
      <c r="F285" s="25"/>
      <c r="G285" s="25"/>
      <c r="H285" s="25"/>
      <c r="I285" s="25"/>
      <c r="J285" s="26" t="s">
        <v>2621</v>
      </c>
      <c r="K285" s="45" t="s">
        <v>2498</v>
      </c>
      <c r="L285" s="45" t="s">
        <v>498</v>
      </c>
      <c r="M285" s="26" t="s">
        <v>2396</v>
      </c>
      <c r="N285" s="26" t="s">
        <v>2396</v>
      </c>
      <c r="O285" s="26" t="s">
        <v>2396</v>
      </c>
      <c r="P285" s="27"/>
      <c r="Q285" s="27"/>
      <c r="R285" s="28"/>
    </row>
    <row r="286" s="3" customFormat="1" ht="46" customHeight="1" spans="1:18">
      <c r="A286" s="24"/>
      <c r="B286" s="24"/>
      <c r="C286" s="25"/>
      <c r="D286" s="25"/>
      <c r="E286" s="25"/>
      <c r="F286" s="25"/>
      <c r="G286" s="25"/>
      <c r="H286" s="25"/>
      <c r="I286" s="25"/>
      <c r="J286" s="26" t="s">
        <v>2884</v>
      </c>
      <c r="K286" s="45" t="s">
        <v>2462</v>
      </c>
      <c r="L286" s="45" t="s">
        <v>104</v>
      </c>
      <c r="M286" s="26" t="s">
        <v>2396</v>
      </c>
      <c r="N286" s="26" t="s">
        <v>2396</v>
      </c>
      <c r="O286" s="26" t="s">
        <v>2396</v>
      </c>
      <c r="P286" s="27"/>
      <c r="Q286" s="27"/>
      <c r="R286" s="28"/>
    </row>
    <row r="287" s="3" customFormat="1" ht="46" customHeight="1" spans="1:18">
      <c r="A287" s="24"/>
      <c r="B287" s="24"/>
      <c r="C287" s="25"/>
      <c r="D287" s="25"/>
      <c r="E287" s="25"/>
      <c r="F287" s="25"/>
      <c r="G287" s="25"/>
      <c r="H287" s="25"/>
      <c r="I287" s="25"/>
      <c r="J287" s="26" t="s">
        <v>2753</v>
      </c>
      <c r="K287" s="45" t="s">
        <v>2524</v>
      </c>
      <c r="L287" s="45" t="s">
        <v>104</v>
      </c>
      <c r="M287" s="26" t="s">
        <v>2396</v>
      </c>
      <c r="N287" s="26" t="s">
        <v>2396</v>
      </c>
      <c r="O287" s="26" t="s">
        <v>2396</v>
      </c>
      <c r="P287" s="27"/>
      <c r="Q287" s="27"/>
      <c r="R287" s="28"/>
    </row>
    <row r="288" s="3" customFormat="1" ht="46" customHeight="1" spans="1:18">
      <c r="A288" s="24"/>
      <c r="B288" s="24"/>
      <c r="C288" s="25"/>
      <c r="D288" s="25"/>
      <c r="E288" s="25"/>
      <c r="F288" s="25"/>
      <c r="G288" s="25"/>
      <c r="H288" s="25"/>
      <c r="I288" s="25"/>
      <c r="J288" s="26" t="s">
        <v>2858</v>
      </c>
      <c r="K288" s="47" t="s">
        <v>2394</v>
      </c>
      <c r="L288" s="46" t="s">
        <v>498</v>
      </c>
      <c r="M288" s="26" t="s">
        <v>2396</v>
      </c>
      <c r="N288" s="26" t="s">
        <v>2396</v>
      </c>
      <c r="O288" s="26" t="s">
        <v>2396</v>
      </c>
      <c r="P288" s="27"/>
      <c r="Q288" s="27"/>
      <c r="R288" s="28"/>
    </row>
    <row r="289" s="3" customFormat="1" ht="34" customHeight="1" spans="1:18">
      <c r="A289" s="24">
        <v>80</v>
      </c>
      <c r="B289" s="24" t="s">
        <v>2109</v>
      </c>
      <c r="C289" s="25" t="s">
        <v>2110</v>
      </c>
      <c r="D289" s="25" t="s">
        <v>2111</v>
      </c>
      <c r="E289" s="25"/>
      <c r="F289" s="25"/>
      <c r="G289" s="25"/>
      <c r="H289" s="25" t="s">
        <v>1847</v>
      </c>
      <c r="I289" s="25" t="s">
        <v>2112</v>
      </c>
      <c r="J289" s="45" t="s">
        <v>2528</v>
      </c>
      <c r="K289" s="45" t="s">
        <v>2529</v>
      </c>
      <c r="L289" s="45" t="s">
        <v>104</v>
      </c>
      <c r="M289" s="26" t="s">
        <v>2396</v>
      </c>
      <c r="N289" s="26" t="s">
        <v>2396</v>
      </c>
      <c r="O289" s="26" t="s">
        <v>2396</v>
      </c>
      <c r="P289" s="27" t="s">
        <v>3094</v>
      </c>
      <c r="Q289" s="27"/>
      <c r="R289" s="28"/>
    </row>
    <row r="290" s="3" customFormat="1" ht="34" customHeight="1" spans="1:18">
      <c r="A290" s="24"/>
      <c r="B290" s="24"/>
      <c r="C290" s="25"/>
      <c r="D290" s="25"/>
      <c r="E290" s="25"/>
      <c r="F290" s="25"/>
      <c r="G290" s="25"/>
      <c r="H290" s="25"/>
      <c r="I290" s="25"/>
      <c r="J290" s="26" t="s">
        <v>2922</v>
      </c>
      <c r="K290" s="26" t="s">
        <v>2923</v>
      </c>
      <c r="L290" s="26" t="s">
        <v>923</v>
      </c>
      <c r="M290" s="26">
        <v>800</v>
      </c>
      <c r="N290" s="26">
        <v>800</v>
      </c>
      <c r="O290" s="26">
        <v>300</v>
      </c>
      <c r="P290" s="27"/>
      <c r="Q290" s="27"/>
      <c r="R290" s="28"/>
    </row>
    <row r="291" s="3" customFormat="1" ht="36" customHeight="1" spans="1:18">
      <c r="A291" s="24">
        <v>81</v>
      </c>
      <c r="B291" s="24" t="s">
        <v>2117</v>
      </c>
      <c r="C291" s="25" t="s">
        <v>2118</v>
      </c>
      <c r="D291" s="25" t="s">
        <v>2111</v>
      </c>
      <c r="E291" s="25"/>
      <c r="F291" s="25"/>
      <c r="G291" s="25"/>
      <c r="H291" s="25" t="s">
        <v>1847</v>
      </c>
      <c r="I291" s="25" t="s">
        <v>2119</v>
      </c>
      <c r="J291" s="26" t="s">
        <v>2941</v>
      </c>
      <c r="K291" s="26" t="s">
        <v>2942</v>
      </c>
      <c r="L291" s="26" t="s">
        <v>923</v>
      </c>
      <c r="M291" s="26">
        <v>1500</v>
      </c>
      <c r="N291" s="26">
        <v>1500</v>
      </c>
      <c r="O291" s="26">
        <v>800</v>
      </c>
      <c r="P291" s="27" t="s">
        <v>3095</v>
      </c>
      <c r="Q291" s="27" t="s">
        <v>3096</v>
      </c>
      <c r="R291" s="28"/>
    </row>
    <row r="292" s="3" customFormat="1" ht="33" customHeight="1" spans="1:18">
      <c r="A292" s="24"/>
      <c r="B292" s="24"/>
      <c r="C292" s="25"/>
      <c r="D292" s="25"/>
      <c r="E292" s="25"/>
      <c r="F292" s="25"/>
      <c r="G292" s="25"/>
      <c r="H292" s="25"/>
      <c r="I292" s="25"/>
      <c r="J292" s="45" t="s">
        <v>2553</v>
      </c>
      <c r="K292" s="45" t="s">
        <v>2554</v>
      </c>
      <c r="L292" s="45" t="s">
        <v>498</v>
      </c>
      <c r="M292" s="26">
        <v>3000</v>
      </c>
      <c r="N292" s="26" t="s">
        <v>2396</v>
      </c>
      <c r="O292" s="26" t="s">
        <v>2396</v>
      </c>
      <c r="P292" s="27"/>
      <c r="Q292" s="27"/>
      <c r="R292" s="28"/>
    </row>
    <row r="293" s="3" customFormat="1" ht="33" customHeight="1" spans="1:18">
      <c r="A293" s="24"/>
      <c r="B293" s="24"/>
      <c r="C293" s="25"/>
      <c r="D293" s="25"/>
      <c r="E293" s="25"/>
      <c r="F293" s="25"/>
      <c r="G293" s="25"/>
      <c r="H293" s="25"/>
      <c r="I293" s="25"/>
      <c r="J293" s="45" t="s">
        <v>2543</v>
      </c>
      <c r="K293" s="45" t="s">
        <v>2544</v>
      </c>
      <c r="L293" s="45" t="s">
        <v>498</v>
      </c>
      <c r="M293" s="26">
        <v>3000</v>
      </c>
      <c r="N293" s="26" t="s">
        <v>2396</v>
      </c>
      <c r="O293" s="26" t="s">
        <v>2396</v>
      </c>
      <c r="P293" s="27"/>
      <c r="Q293" s="27"/>
      <c r="R293" s="28"/>
    </row>
    <row r="294" s="3" customFormat="1" ht="33" customHeight="1" spans="1:18">
      <c r="A294" s="24"/>
      <c r="B294" s="24"/>
      <c r="C294" s="25"/>
      <c r="D294" s="25"/>
      <c r="E294" s="25"/>
      <c r="F294" s="25"/>
      <c r="G294" s="25"/>
      <c r="H294" s="25"/>
      <c r="I294" s="25"/>
      <c r="J294" s="45" t="s">
        <v>2528</v>
      </c>
      <c r="K294" s="45" t="s">
        <v>2529</v>
      </c>
      <c r="L294" s="45" t="s">
        <v>104</v>
      </c>
      <c r="M294" s="26" t="s">
        <v>2396</v>
      </c>
      <c r="N294" s="26" t="s">
        <v>2396</v>
      </c>
      <c r="O294" s="26" t="s">
        <v>2396</v>
      </c>
      <c r="P294" s="27"/>
      <c r="Q294" s="27"/>
      <c r="R294" s="28"/>
    </row>
    <row r="295" s="3" customFormat="1" ht="33" customHeight="1" spans="1:18">
      <c r="A295" s="24"/>
      <c r="B295" s="24"/>
      <c r="C295" s="25"/>
      <c r="D295" s="25"/>
      <c r="E295" s="25"/>
      <c r="F295" s="25"/>
      <c r="G295" s="25"/>
      <c r="H295" s="25"/>
      <c r="I295" s="25"/>
      <c r="J295" s="45" t="s">
        <v>2534</v>
      </c>
      <c r="K295" s="45" t="s">
        <v>2535</v>
      </c>
      <c r="L295" s="45" t="s">
        <v>104</v>
      </c>
      <c r="M295" s="26">
        <v>3000</v>
      </c>
      <c r="N295" s="26" t="s">
        <v>2396</v>
      </c>
      <c r="O295" s="26" t="s">
        <v>2396</v>
      </c>
      <c r="P295" s="27"/>
      <c r="Q295" s="27"/>
      <c r="R295" s="28"/>
    </row>
    <row r="296" s="3" customFormat="1" ht="33" customHeight="1" spans="1:18">
      <c r="A296" s="24"/>
      <c r="B296" s="24"/>
      <c r="C296" s="25"/>
      <c r="D296" s="25"/>
      <c r="E296" s="25"/>
      <c r="F296" s="25"/>
      <c r="G296" s="25"/>
      <c r="H296" s="25"/>
      <c r="I296" s="25"/>
      <c r="J296" s="45" t="s">
        <v>2556</v>
      </c>
      <c r="K296" s="45" t="s">
        <v>2557</v>
      </c>
      <c r="L296" s="45" t="s">
        <v>104</v>
      </c>
      <c r="M296" s="26">
        <v>1500</v>
      </c>
      <c r="N296" s="26" t="s">
        <v>2396</v>
      </c>
      <c r="O296" s="26" t="s">
        <v>2396</v>
      </c>
      <c r="P296" s="27"/>
      <c r="Q296" s="27"/>
      <c r="R296" s="28"/>
    </row>
    <row r="297" s="3" customFormat="1" ht="33" customHeight="1" spans="1:18">
      <c r="A297" s="24"/>
      <c r="B297" s="24"/>
      <c r="C297" s="25"/>
      <c r="D297" s="25"/>
      <c r="E297" s="25"/>
      <c r="F297" s="25"/>
      <c r="G297" s="25"/>
      <c r="H297" s="25"/>
      <c r="I297" s="25"/>
      <c r="J297" s="45" t="s">
        <v>2546</v>
      </c>
      <c r="K297" s="45" t="s">
        <v>2547</v>
      </c>
      <c r="L297" s="45" t="s">
        <v>498</v>
      </c>
      <c r="M297" s="26">
        <v>1500</v>
      </c>
      <c r="N297" s="26" t="s">
        <v>2396</v>
      </c>
      <c r="O297" s="26" t="s">
        <v>2396</v>
      </c>
      <c r="P297" s="27"/>
      <c r="Q297" s="27"/>
      <c r="R297" s="28"/>
    </row>
    <row r="298" s="3" customFormat="1" ht="33" customHeight="1" spans="1:18">
      <c r="A298" s="24"/>
      <c r="B298" s="24"/>
      <c r="C298" s="25"/>
      <c r="D298" s="25"/>
      <c r="E298" s="25"/>
      <c r="F298" s="25"/>
      <c r="G298" s="25"/>
      <c r="H298" s="25"/>
      <c r="I298" s="25"/>
      <c r="J298" s="45" t="s">
        <v>2550</v>
      </c>
      <c r="K298" s="45" t="s">
        <v>2551</v>
      </c>
      <c r="L298" s="26" t="s">
        <v>104</v>
      </c>
      <c r="M298" s="26">
        <v>1500</v>
      </c>
      <c r="N298" s="26" t="s">
        <v>2396</v>
      </c>
      <c r="O298" s="26" t="s">
        <v>2396</v>
      </c>
      <c r="P298" s="27"/>
      <c r="Q298" s="27"/>
      <c r="R298" s="28"/>
    </row>
    <row r="299" s="3" customFormat="1" ht="33" customHeight="1" spans="1:18">
      <c r="A299" s="24"/>
      <c r="B299" s="24"/>
      <c r="C299" s="25"/>
      <c r="D299" s="25"/>
      <c r="E299" s="25"/>
      <c r="F299" s="25"/>
      <c r="G299" s="25"/>
      <c r="H299" s="25"/>
      <c r="I299" s="25"/>
      <c r="J299" s="45" t="s">
        <v>2520</v>
      </c>
      <c r="K299" s="45" t="s">
        <v>2521</v>
      </c>
      <c r="L299" s="45" t="s">
        <v>498</v>
      </c>
      <c r="M299" s="26">
        <v>3000</v>
      </c>
      <c r="N299" s="26" t="s">
        <v>2396</v>
      </c>
      <c r="O299" s="26" t="s">
        <v>2396</v>
      </c>
      <c r="P299" s="27"/>
      <c r="Q299" s="27"/>
      <c r="R299" s="28"/>
    </row>
    <row r="300" s="3" customFormat="1" ht="33" customHeight="1" spans="1:18">
      <c r="A300" s="24"/>
      <c r="B300" s="24"/>
      <c r="C300" s="25"/>
      <c r="D300" s="25"/>
      <c r="E300" s="25"/>
      <c r="F300" s="25"/>
      <c r="G300" s="25"/>
      <c r="H300" s="25"/>
      <c r="I300" s="25"/>
      <c r="J300" s="45" t="s">
        <v>2490</v>
      </c>
      <c r="K300" s="45" t="s">
        <v>2491</v>
      </c>
      <c r="L300" s="45" t="s">
        <v>498</v>
      </c>
      <c r="M300" s="26">
        <v>1500</v>
      </c>
      <c r="N300" s="26" t="s">
        <v>2396</v>
      </c>
      <c r="O300" s="26" t="s">
        <v>2396</v>
      </c>
      <c r="P300" s="27"/>
      <c r="Q300" s="27"/>
      <c r="R300" s="28"/>
    </row>
    <row r="301" s="3" customFormat="1" ht="33" customHeight="1" spans="1:18">
      <c r="A301" s="24"/>
      <c r="B301" s="24"/>
      <c r="C301" s="25"/>
      <c r="D301" s="25"/>
      <c r="E301" s="25"/>
      <c r="F301" s="25"/>
      <c r="G301" s="25"/>
      <c r="H301" s="25"/>
      <c r="I301" s="25"/>
      <c r="J301" s="45" t="s">
        <v>2481</v>
      </c>
      <c r="K301" s="45" t="s">
        <v>2482</v>
      </c>
      <c r="L301" s="45" t="s">
        <v>498</v>
      </c>
      <c r="M301" s="26">
        <v>3000</v>
      </c>
      <c r="N301" s="26" t="s">
        <v>2396</v>
      </c>
      <c r="O301" s="26" t="s">
        <v>2396</v>
      </c>
      <c r="P301" s="27"/>
      <c r="Q301" s="27"/>
      <c r="R301" s="28"/>
    </row>
    <row r="302" s="3" customFormat="1" ht="33" customHeight="1" spans="1:18">
      <c r="A302" s="24"/>
      <c r="B302" s="24"/>
      <c r="C302" s="25"/>
      <c r="D302" s="25"/>
      <c r="E302" s="25"/>
      <c r="F302" s="25"/>
      <c r="G302" s="25"/>
      <c r="H302" s="25"/>
      <c r="I302" s="25"/>
      <c r="J302" s="45" t="s">
        <v>2500</v>
      </c>
      <c r="K302" s="45" t="s">
        <v>2501</v>
      </c>
      <c r="L302" s="45" t="s">
        <v>498</v>
      </c>
      <c r="M302" s="26">
        <v>3000</v>
      </c>
      <c r="N302" s="26" t="s">
        <v>2396</v>
      </c>
      <c r="O302" s="26" t="s">
        <v>2396</v>
      </c>
      <c r="P302" s="27"/>
      <c r="Q302" s="27"/>
      <c r="R302" s="28"/>
    </row>
    <row r="303" s="3" customFormat="1" ht="33" customHeight="1" spans="1:18">
      <c r="A303" s="24"/>
      <c r="B303" s="24"/>
      <c r="C303" s="25"/>
      <c r="D303" s="25"/>
      <c r="E303" s="25"/>
      <c r="F303" s="25"/>
      <c r="G303" s="25"/>
      <c r="H303" s="25"/>
      <c r="I303" s="25"/>
      <c r="J303" s="45" t="s">
        <v>2469</v>
      </c>
      <c r="K303" s="45" t="s">
        <v>2470</v>
      </c>
      <c r="L303" s="45" t="s">
        <v>498</v>
      </c>
      <c r="M303" s="26">
        <v>3000</v>
      </c>
      <c r="N303" s="26" t="s">
        <v>2396</v>
      </c>
      <c r="O303" s="26" t="s">
        <v>2396</v>
      </c>
      <c r="P303" s="27"/>
      <c r="Q303" s="27"/>
      <c r="R303" s="28"/>
    </row>
    <row r="304" s="3" customFormat="1" ht="33" customHeight="1" spans="1:18">
      <c r="A304" s="24"/>
      <c r="B304" s="24"/>
      <c r="C304" s="25"/>
      <c r="D304" s="25"/>
      <c r="E304" s="25"/>
      <c r="F304" s="25"/>
      <c r="G304" s="25"/>
      <c r="H304" s="25"/>
      <c r="I304" s="25"/>
      <c r="J304" s="45" t="s">
        <v>2472</v>
      </c>
      <c r="K304" s="45" t="s">
        <v>2473</v>
      </c>
      <c r="L304" s="45" t="s">
        <v>498</v>
      </c>
      <c r="M304" s="26">
        <v>3000</v>
      </c>
      <c r="N304" s="26" t="s">
        <v>2396</v>
      </c>
      <c r="O304" s="26" t="s">
        <v>2396</v>
      </c>
      <c r="P304" s="27"/>
      <c r="Q304" s="27"/>
      <c r="R304" s="28"/>
    </row>
    <row r="305" s="3" customFormat="1" ht="33" customHeight="1" spans="1:18">
      <c r="A305" s="24"/>
      <c r="B305" s="24"/>
      <c r="C305" s="25"/>
      <c r="D305" s="25"/>
      <c r="E305" s="25"/>
      <c r="F305" s="25"/>
      <c r="G305" s="25"/>
      <c r="H305" s="25"/>
      <c r="I305" s="25"/>
      <c r="J305" s="45" t="s">
        <v>2558</v>
      </c>
      <c r="K305" s="45" t="s">
        <v>2559</v>
      </c>
      <c r="L305" s="45" t="s">
        <v>498</v>
      </c>
      <c r="M305" s="26" t="s">
        <v>2396</v>
      </c>
      <c r="N305" s="26" t="s">
        <v>2396</v>
      </c>
      <c r="O305" s="26" t="s">
        <v>2396</v>
      </c>
      <c r="P305" s="27"/>
      <c r="Q305" s="27"/>
      <c r="R305" s="28"/>
    </row>
    <row r="306" s="3" customFormat="1" ht="33" customHeight="1" spans="1:18">
      <c r="A306" s="24"/>
      <c r="B306" s="24"/>
      <c r="C306" s="25"/>
      <c r="D306" s="25"/>
      <c r="E306" s="25"/>
      <c r="F306" s="25"/>
      <c r="G306" s="25"/>
      <c r="H306" s="25"/>
      <c r="I306" s="25"/>
      <c r="J306" s="45" t="s">
        <v>2506</v>
      </c>
      <c r="K306" s="45" t="s">
        <v>2507</v>
      </c>
      <c r="L306" s="46" t="s">
        <v>104</v>
      </c>
      <c r="M306" s="26">
        <v>3000</v>
      </c>
      <c r="N306" s="26" t="s">
        <v>2396</v>
      </c>
      <c r="O306" s="26" t="s">
        <v>2396</v>
      </c>
      <c r="P306" s="27"/>
      <c r="Q306" s="27"/>
      <c r="R306" s="28"/>
    </row>
    <row r="307" s="3" customFormat="1" ht="33" customHeight="1" spans="1:18">
      <c r="A307" s="24"/>
      <c r="B307" s="24"/>
      <c r="C307" s="25"/>
      <c r="D307" s="25"/>
      <c r="E307" s="25"/>
      <c r="F307" s="25"/>
      <c r="G307" s="25"/>
      <c r="H307" s="25"/>
      <c r="I307" s="25"/>
      <c r="J307" s="45" t="s">
        <v>2837</v>
      </c>
      <c r="K307" s="45" t="s">
        <v>2838</v>
      </c>
      <c r="L307" s="45" t="s">
        <v>104</v>
      </c>
      <c r="M307" s="26">
        <v>1500</v>
      </c>
      <c r="N307" s="26" t="s">
        <v>2396</v>
      </c>
      <c r="O307" s="26" t="s">
        <v>2396</v>
      </c>
      <c r="P307" s="27"/>
      <c r="Q307" s="27"/>
      <c r="R307" s="28"/>
    </row>
    <row r="308" s="3" customFormat="1" ht="33" customHeight="1" spans="1:18">
      <c r="A308" s="24"/>
      <c r="B308" s="24"/>
      <c r="C308" s="25"/>
      <c r="D308" s="25"/>
      <c r="E308" s="25"/>
      <c r="F308" s="25"/>
      <c r="G308" s="25"/>
      <c r="H308" s="25"/>
      <c r="I308" s="25"/>
      <c r="J308" s="45" t="s">
        <v>2843</v>
      </c>
      <c r="K308" s="45" t="s">
        <v>2844</v>
      </c>
      <c r="L308" s="45" t="s">
        <v>104</v>
      </c>
      <c r="M308" s="26">
        <v>1500</v>
      </c>
      <c r="N308" s="26" t="s">
        <v>2396</v>
      </c>
      <c r="O308" s="26" t="s">
        <v>2396</v>
      </c>
      <c r="P308" s="27"/>
      <c r="Q308" s="27"/>
      <c r="R308" s="28"/>
    </row>
    <row r="309" s="3" customFormat="1" ht="33" customHeight="1" spans="1:18">
      <c r="A309" s="24"/>
      <c r="B309" s="24"/>
      <c r="C309" s="25"/>
      <c r="D309" s="25"/>
      <c r="E309" s="25"/>
      <c r="F309" s="25"/>
      <c r="G309" s="25"/>
      <c r="H309" s="25"/>
      <c r="I309" s="25"/>
      <c r="J309" s="45" t="s">
        <v>2840</v>
      </c>
      <c r="K309" s="45" t="s">
        <v>2841</v>
      </c>
      <c r="L309" s="45" t="s">
        <v>104</v>
      </c>
      <c r="M309" s="26">
        <v>3000</v>
      </c>
      <c r="N309" s="26" t="s">
        <v>2396</v>
      </c>
      <c r="O309" s="26" t="s">
        <v>2396</v>
      </c>
      <c r="P309" s="27"/>
      <c r="Q309" s="27"/>
      <c r="R309" s="28"/>
    </row>
    <row r="310" s="3" customFormat="1" ht="33" customHeight="1" spans="1:18">
      <c r="A310" s="24"/>
      <c r="B310" s="24"/>
      <c r="C310" s="25"/>
      <c r="D310" s="25"/>
      <c r="E310" s="25"/>
      <c r="F310" s="25"/>
      <c r="G310" s="25"/>
      <c r="H310" s="25"/>
      <c r="I310" s="25"/>
      <c r="J310" s="45" t="s">
        <v>2846</v>
      </c>
      <c r="K310" s="45" t="s">
        <v>2847</v>
      </c>
      <c r="L310" s="45" t="s">
        <v>498</v>
      </c>
      <c r="M310" s="26">
        <v>3000</v>
      </c>
      <c r="N310" s="26" t="s">
        <v>2396</v>
      </c>
      <c r="O310" s="26" t="s">
        <v>2396</v>
      </c>
      <c r="P310" s="27"/>
      <c r="Q310" s="27"/>
      <c r="R310" s="28"/>
    </row>
    <row r="311" s="3" customFormat="1" ht="42" customHeight="1" spans="1:18">
      <c r="A311" s="24"/>
      <c r="B311" s="24"/>
      <c r="C311" s="25"/>
      <c r="D311" s="25"/>
      <c r="E311" s="25"/>
      <c r="F311" s="25"/>
      <c r="G311" s="25"/>
      <c r="H311" s="25"/>
      <c r="I311" s="25"/>
      <c r="J311" s="45" t="s">
        <v>2584</v>
      </c>
      <c r="K311" s="45" t="s">
        <v>2585</v>
      </c>
      <c r="L311" s="45" t="s">
        <v>498</v>
      </c>
      <c r="M311" s="26">
        <v>3000</v>
      </c>
      <c r="N311" s="26" t="s">
        <v>2396</v>
      </c>
      <c r="O311" s="26" t="s">
        <v>2396</v>
      </c>
      <c r="P311" s="27"/>
      <c r="Q311" s="27"/>
      <c r="R311" s="28"/>
    </row>
    <row r="312" s="3" customFormat="1" ht="40" customHeight="1" spans="1:18">
      <c r="A312" s="24"/>
      <c r="B312" s="24"/>
      <c r="C312" s="25"/>
      <c r="D312" s="25"/>
      <c r="E312" s="25"/>
      <c r="F312" s="25"/>
      <c r="G312" s="25"/>
      <c r="H312" s="25"/>
      <c r="I312" s="25"/>
      <c r="J312" s="47" t="s">
        <v>2618</v>
      </c>
      <c r="K312" s="47" t="s">
        <v>2619</v>
      </c>
      <c r="L312" s="46" t="s">
        <v>104</v>
      </c>
      <c r="M312" s="26">
        <v>3000</v>
      </c>
      <c r="N312" s="26" t="s">
        <v>2396</v>
      </c>
      <c r="O312" s="26" t="s">
        <v>2396</v>
      </c>
      <c r="P312" s="27"/>
      <c r="Q312" s="27"/>
      <c r="R312" s="28"/>
    </row>
    <row r="313" s="3" customFormat="1" ht="91" customHeight="1" spans="1:18">
      <c r="A313" s="24">
        <v>82</v>
      </c>
      <c r="B313" s="36" t="s">
        <v>2123</v>
      </c>
      <c r="C313" s="39" t="s">
        <v>2124</v>
      </c>
      <c r="D313" s="39" t="s">
        <v>2125</v>
      </c>
      <c r="E313" s="39"/>
      <c r="F313" s="39"/>
      <c r="G313" s="39"/>
      <c r="H313" s="25" t="s">
        <v>1847</v>
      </c>
      <c r="I313" s="27"/>
      <c r="J313" s="46" t="s">
        <v>2816</v>
      </c>
      <c r="K313" s="46" t="s">
        <v>2817</v>
      </c>
      <c r="L313" s="46" t="s">
        <v>498</v>
      </c>
      <c r="M313" s="26" t="s">
        <v>2396</v>
      </c>
      <c r="N313" s="26" t="s">
        <v>2396</v>
      </c>
      <c r="O313" s="26" t="s">
        <v>2396</v>
      </c>
      <c r="P313" s="27" t="s">
        <v>3097</v>
      </c>
      <c r="Q313" s="27"/>
      <c r="R313" s="28"/>
    </row>
    <row r="314" s="3" customFormat="1" ht="48" customHeight="1" spans="1:18">
      <c r="A314" s="24">
        <v>83</v>
      </c>
      <c r="B314" s="24" t="s">
        <v>2130</v>
      </c>
      <c r="C314" s="25" t="s">
        <v>2131</v>
      </c>
      <c r="D314" s="25" t="s">
        <v>2132</v>
      </c>
      <c r="E314" s="25"/>
      <c r="F314" s="25"/>
      <c r="G314" s="25"/>
      <c r="H314" s="25" t="s">
        <v>1847</v>
      </c>
      <c r="I314" s="25" t="s">
        <v>2133</v>
      </c>
      <c r="J314" s="26" t="s">
        <v>2801</v>
      </c>
      <c r="K314" s="26" t="s">
        <v>2802</v>
      </c>
      <c r="L314" s="26" t="s">
        <v>923</v>
      </c>
      <c r="M314" s="26">
        <v>3000</v>
      </c>
      <c r="N314" s="26">
        <v>3000</v>
      </c>
      <c r="O314" s="26">
        <v>1200</v>
      </c>
      <c r="P314" s="27" t="s">
        <v>3098</v>
      </c>
      <c r="Q314" s="27"/>
      <c r="R314" s="28"/>
    </row>
    <row r="315" s="3" customFormat="1" ht="48" customHeight="1" spans="1:18">
      <c r="A315" s="24"/>
      <c r="B315" s="24"/>
      <c r="C315" s="25"/>
      <c r="D315" s="25"/>
      <c r="E315" s="25"/>
      <c r="F315" s="25"/>
      <c r="G315" s="25"/>
      <c r="H315" s="25"/>
      <c r="I315" s="25"/>
      <c r="J315" s="26" t="s">
        <v>2658</v>
      </c>
      <c r="K315" s="26" t="s">
        <v>2659</v>
      </c>
      <c r="L315" s="26" t="s">
        <v>923</v>
      </c>
      <c r="M315" s="26">
        <v>1000</v>
      </c>
      <c r="N315" s="26">
        <v>1000</v>
      </c>
      <c r="O315" s="26">
        <v>500</v>
      </c>
      <c r="P315" s="27"/>
      <c r="Q315" s="27"/>
      <c r="R315" s="28"/>
    </row>
    <row r="316" s="3" customFormat="1" ht="117" customHeight="1" spans="1:18">
      <c r="A316" s="24">
        <v>84</v>
      </c>
      <c r="B316" s="24" t="s">
        <v>2138</v>
      </c>
      <c r="C316" s="25" t="s">
        <v>2139</v>
      </c>
      <c r="D316" s="25" t="s">
        <v>2140</v>
      </c>
      <c r="E316" s="25"/>
      <c r="F316" s="25"/>
      <c r="G316" s="25"/>
      <c r="H316" s="25" t="s">
        <v>1983</v>
      </c>
      <c r="I316" s="25"/>
      <c r="J316" s="30" t="s">
        <v>2918</v>
      </c>
      <c r="K316" s="26" t="s">
        <v>2919</v>
      </c>
      <c r="L316" s="26" t="s">
        <v>923</v>
      </c>
      <c r="M316" s="26">
        <v>3000</v>
      </c>
      <c r="N316" s="26">
        <v>3000</v>
      </c>
      <c r="O316" s="48">
        <v>1200</v>
      </c>
      <c r="P316" s="27" t="s">
        <v>3099</v>
      </c>
      <c r="Q316" s="27"/>
      <c r="R316" s="28"/>
    </row>
    <row r="317" s="3" customFormat="1" ht="70" customHeight="1" spans="1:18">
      <c r="A317" s="24">
        <v>85</v>
      </c>
      <c r="B317" s="36" t="s">
        <v>2145</v>
      </c>
      <c r="C317" s="39" t="s">
        <v>2146</v>
      </c>
      <c r="D317" s="39" t="s">
        <v>2147</v>
      </c>
      <c r="E317" s="39"/>
      <c r="F317" s="39"/>
      <c r="G317" s="39"/>
      <c r="H317" s="25" t="s">
        <v>1847</v>
      </c>
      <c r="I317" s="27" t="s">
        <v>2148</v>
      </c>
      <c r="J317" s="26" t="s">
        <v>2690</v>
      </c>
      <c r="K317" s="26" t="s">
        <v>2691</v>
      </c>
      <c r="L317" s="26" t="s">
        <v>923</v>
      </c>
      <c r="M317" s="26">
        <v>800</v>
      </c>
      <c r="N317" s="26">
        <v>800</v>
      </c>
      <c r="O317" s="26">
        <v>300</v>
      </c>
      <c r="P317" s="27" t="s">
        <v>3100</v>
      </c>
      <c r="Q317" s="27"/>
      <c r="R317" s="28"/>
    </row>
    <row r="318" s="3" customFormat="1" ht="24" customHeight="1" spans="1:18">
      <c r="A318" s="24">
        <v>86</v>
      </c>
      <c r="B318" s="24" t="s">
        <v>2152</v>
      </c>
      <c r="C318" s="25" t="s">
        <v>2153</v>
      </c>
      <c r="D318" s="25" t="s">
        <v>2147</v>
      </c>
      <c r="E318" s="25"/>
      <c r="F318" s="25"/>
      <c r="G318" s="25"/>
      <c r="H318" s="25" t="s">
        <v>1847</v>
      </c>
      <c r="I318" s="25" t="s">
        <v>2148</v>
      </c>
      <c r="J318" s="26" t="s">
        <v>2612</v>
      </c>
      <c r="K318" s="26" t="s">
        <v>2613</v>
      </c>
      <c r="L318" s="26" t="s">
        <v>923</v>
      </c>
      <c r="M318" s="26">
        <v>3000</v>
      </c>
      <c r="N318" s="26">
        <v>3000</v>
      </c>
      <c r="O318" s="26">
        <v>1200</v>
      </c>
      <c r="P318" s="27" t="s">
        <v>3101</v>
      </c>
      <c r="Q318" s="27" t="s">
        <v>3102</v>
      </c>
      <c r="R318" s="28"/>
    </row>
    <row r="319" s="3" customFormat="1" ht="24" customHeight="1" spans="1:18">
      <c r="A319" s="24"/>
      <c r="B319" s="24"/>
      <c r="C319" s="25"/>
      <c r="D319" s="25"/>
      <c r="E319" s="25"/>
      <c r="F319" s="25"/>
      <c r="G319" s="25"/>
      <c r="H319" s="25"/>
      <c r="I319" s="25"/>
      <c r="J319" s="26" t="s">
        <v>2690</v>
      </c>
      <c r="K319" s="26" t="s">
        <v>2691</v>
      </c>
      <c r="L319" s="26" t="s">
        <v>923</v>
      </c>
      <c r="M319" s="26">
        <v>800</v>
      </c>
      <c r="N319" s="26">
        <v>800</v>
      </c>
      <c r="O319" s="26">
        <v>300</v>
      </c>
      <c r="P319" s="27"/>
      <c r="Q319" s="27"/>
      <c r="R319" s="28"/>
    </row>
    <row r="320" s="3" customFormat="1" ht="24" customHeight="1" spans="1:18">
      <c r="A320" s="24"/>
      <c r="B320" s="24"/>
      <c r="C320" s="25"/>
      <c r="D320" s="25"/>
      <c r="E320" s="25"/>
      <c r="F320" s="25"/>
      <c r="G320" s="25"/>
      <c r="H320" s="25"/>
      <c r="I320" s="25"/>
      <c r="J320" s="26" t="s">
        <v>2692</v>
      </c>
      <c r="K320" s="26" t="s">
        <v>2693</v>
      </c>
      <c r="L320" s="26" t="s">
        <v>923</v>
      </c>
      <c r="M320" s="26">
        <v>3000</v>
      </c>
      <c r="N320" s="26">
        <v>3000</v>
      </c>
      <c r="O320" s="26">
        <v>1200</v>
      </c>
      <c r="P320" s="27"/>
      <c r="Q320" s="27"/>
      <c r="R320" s="28"/>
    </row>
    <row r="321" s="3" customFormat="1" ht="24" customHeight="1" spans="1:20">
      <c r="A321" s="24"/>
      <c r="B321" s="24"/>
      <c r="C321" s="25"/>
      <c r="D321" s="25"/>
      <c r="E321" s="25"/>
      <c r="F321" s="25"/>
      <c r="G321" s="25"/>
      <c r="H321" s="25"/>
      <c r="I321" s="25"/>
      <c r="J321" s="26" t="s">
        <v>2812</v>
      </c>
      <c r="K321" s="26" t="s">
        <v>2813</v>
      </c>
      <c r="L321" s="26" t="s">
        <v>923</v>
      </c>
      <c r="M321" s="26">
        <v>800</v>
      </c>
      <c r="N321" s="26">
        <v>800</v>
      </c>
      <c r="O321" s="26">
        <v>300</v>
      </c>
      <c r="P321" s="27"/>
      <c r="Q321" s="27"/>
      <c r="R321" s="28"/>
    </row>
    <row r="322" s="4" customFormat="1" ht="68" customHeight="1" spans="1:20">
      <c r="A322" s="49">
        <v>87</v>
      </c>
      <c r="B322" s="50" t="s">
        <v>2158</v>
      </c>
      <c r="C322" s="40" t="s">
        <v>2159</v>
      </c>
      <c r="D322" s="40" t="s">
        <v>2160</v>
      </c>
      <c r="E322" s="40"/>
      <c r="F322" s="40"/>
      <c r="G322" s="40"/>
      <c r="H322" s="26" t="s">
        <v>1847</v>
      </c>
      <c r="I322" s="51"/>
      <c r="J322" s="26"/>
      <c r="K322" s="26"/>
      <c r="L322" s="26"/>
      <c r="M322" s="26"/>
      <c r="N322" s="26"/>
      <c r="O322" s="26"/>
      <c r="P322" s="51" t="s">
        <v>3103</v>
      </c>
      <c r="Q322" s="51"/>
      <c r="R322" s="52"/>
    </row>
    <row r="323" s="3" customFormat="1" ht="30" customHeight="1" spans="1:20">
      <c r="A323" s="24">
        <v>88</v>
      </c>
      <c r="B323" s="24" t="s">
        <v>2165</v>
      </c>
      <c r="C323" s="25" t="s">
        <v>2166</v>
      </c>
      <c r="D323" s="25" t="s">
        <v>2160</v>
      </c>
      <c r="E323" s="25"/>
      <c r="F323" s="25"/>
      <c r="G323" s="25"/>
      <c r="H323" s="25" t="s">
        <v>1847</v>
      </c>
      <c r="I323" s="25"/>
      <c r="J323" s="26" t="s">
        <v>2948</v>
      </c>
      <c r="K323" s="26" t="s">
        <v>2949</v>
      </c>
      <c r="L323" s="26" t="s">
        <v>923</v>
      </c>
      <c r="M323" s="25">
        <v>1000</v>
      </c>
      <c r="N323" s="25">
        <v>1000</v>
      </c>
      <c r="O323" s="25">
        <v>500</v>
      </c>
      <c r="P323" s="27" t="s">
        <v>3104</v>
      </c>
      <c r="Q323" s="27"/>
      <c r="R323" s="28"/>
    </row>
    <row r="324" s="3" customFormat="1" ht="30" customHeight="1" spans="1:20">
      <c r="A324" s="24"/>
      <c r="B324" s="24"/>
      <c r="C324" s="25"/>
      <c r="D324" s="25"/>
      <c r="E324" s="25"/>
      <c r="F324" s="25"/>
      <c r="G324" s="25"/>
      <c r="H324" s="25"/>
      <c r="I324" s="25"/>
      <c r="J324" s="26" t="s">
        <v>2830</v>
      </c>
      <c r="K324" s="26" t="s">
        <v>2831</v>
      </c>
      <c r="L324" s="26" t="s">
        <v>923</v>
      </c>
      <c r="M324" s="25">
        <v>1000</v>
      </c>
      <c r="N324" s="25">
        <v>1000</v>
      </c>
      <c r="O324" s="25">
        <v>500</v>
      </c>
      <c r="P324" s="27"/>
      <c r="Q324" s="27"/>
      <c r="R324" s="28"/>
      <c r="S324" s="53">
        <v>4</v>
      </c>
      <c r="T324" s="53">
        <v>6000</v>
      </c>
    </row>
    <row r="325" s="3" customFormat="1" ht="30" customHeight="1" spans="1:20">
      <c r="A325" s="24"/>
      <c r="B325" s="24"/>
      <c r="C325" s="25"/>
      <c r="D325" s="25"/>
      <c r="E325" s="25"/>
      <c r="F325" s="25"/>
      <c r="G325" s="25"/>
      <c r="H325" s="25"/>
      <c r="I325" s="25"/>
      <c r="J325" s="45" t="s">
        <v>2540</v>
      </c>
      <c r="K325" s="45" t="s">
        <v>2541</v>
      </c>
      <c r="L325" s="45" t="s">
        <v>104</v>
      </c>
      <c r="M325" s="25">
        <v>1500</v>
      </c>
      <c r="N325" s="25">
        <v>1500</v>
      </c>
      <c r="O325" s="25" t="s">
        <v>2396</v>
      </c>
      <c r="P325" s="27"/>
      <c r="Q325" s="27"/>
      <c r="R325" s="28"/>
    </row>
    <row r="326" s="3" customFormat="1" ht="30" customHeight="1" spans="1:20">
      <c r="A326" s="24"/>
      <c r="B326" s="24"/>
      <c r="C326" s="25"/>
      <c r="D326" s="25"/>
      <c r="E326" s="25"/>
      <c r="F326" s="25"/>
      <c r="G326" s="25"/>
      <c r="H326" s="25"/>
      <c r="I326" s="25"/>
      <c r="J326" s="45" t="s">
        <v>2465</v>
      </c>
      <c r="K326" s="45" t="s">
        <v>2466</v>
      </c>
      <c r="L326" s="45" t="s">
        <v>104</v>
      </c>
      <c r="M326" s="25">
        <v>100</v>
      </c>
      <c r="N326" s="25">
        <v>1000</v>
      </c>
      <c r="O326" s="25" t="s">
        <v>2396</v>
      </c>
      <c r="P326" s="27"/>
      <c r="Q326" s="27"/>
      <c r="R326" s="28"/>
    </row>
    <row r="327" s="3" customFormat="1" ht="30" customHeight="1" spans="1:20">
      <c r="A327" s="24"/>
      <c r="B327" s="24"/>
      <c r="C327" s="25"/>
      <c r="D327" s="25"/>
      <c r="E327" s="25"/>
      <c r="F327" s="25"/>
      <c r="G327" s="25"/>
      <c r="H327" s="25"/>
      <c r="I327" s="25"/>
      <c r="J327" s="46" t="s">
        <v>2571</v>
      </c>
      <c r="K327" s="46" t="s">
        <v>2572</v>
      </c>
      <c r="L327" s="46" t="s">
        <v>498</v>
      </c>
      <c r="M327" s="25">
        <v>1500</v>
      </c>
      <c r="N327" s="25" t="s">
        <v>2396</v>
      </c>
      <c r="O327" s="25" t="s">
        <v>2396</v>
      </c>
      <c r="P327" s="27"/>
      <c r="Q327" s="27"/>
      <c r="R327" s="28"/>
    </row>
    <row r="328" s="3" customFormat="1" ht="30" customHeight="1" spans="1:20">
      <c r="A328" s="24"/>
      <c r="B328" s="24"/>
      <c r="C328" s="25"/>
      <c r="D328" s="25"/>
      <c r="E328" s="25"/>
      <c r="F328" s="25"/>
      <c r="G328" s="25"/>
      <c r="H328" s="25"/>
      <c r="I328" s="25"/>
      <c r="J328" s="45" t="s">
        <v>2503</v>
      </c>
      <c r="K328" s="45" t="s">
        <v>2504</v>
      </c>
      <c r="L328" s="45" t="s">
        <v>498</v>
      </c>
      <c r="M328" s="25">
        <v>1500</v>
      </c>
      <c r="N328" s="25" t="s">
        <v>2396</v>
      </c>
      <c r="O328" s="25" t="s">
        <v>2396</v>
      </c>
      <c r="P328" s="27"/>
      <c r="Q328" s="27"/>
      <c r="R328" s="28"/>
    </row>
    <row r="329" s="3" customFormat="1" ht="30" customHeight="1" spans="1:20">
      <c r="A329" s="24"/>
      <c r="B329" s="24"/>
      <c r="C329" s="25"/>
      <c r="D329" s="25"/>
      <c r="E329" s="25"/>
      <c r="F329" s="25"/>
      <c r="G329" s="25"/>
      <c r="H329" s="25"/>
      <c r="I329" s="25"/>
      <c r="J329" s="45" t="s">
        <v>2475</v>
      </c>
      <c r="K329" s="45" t="s">
        <v>2476</v>
      </c>
      <c r="L329" s="45" t="s">
        <v>498</v>
      </c>
      <c r="M329" s="25">
        <v>1500</v>
      </c>
      <c r="N329" s="25" t="s">
        <v>2396</v>
      </c>
      <c r="O329" s="25" t="s">
        <v>2396</v>
      </c>
      <c r="P329" s="27"/>
      <c r="Q329" s="27"/>
      <c r="R329" s="28"/>
    </row>
    <row r="330" s="3" customFormat="1" ht="24" customHeight="1" spans="1:20">
      <c r="A330" s="24">
        <v>89</v>
      </c>
      <c r="B330" s="24" t="s">
        <v>2171</v>
      </c>
      <c r="C330" s="25" t="s">
        <v>2172</v>
      </c>
      <c r="D330" s="25" t="s">
        <v>2173</v>
      </c>
      <c r="E330" s="25"/>
      <c r="F330" s="25"/>
      <c r="G330" s="25"/>
      <c r="H330" s="25" t="s">
        <v>1847</v>
      </c>
      <c r="I330" s="25"/>
      <c r="J330" s="26" t="s">
        <v>2935</v>
      </c>
      <c r="K330" s="26" t="s">
        <v>2936</v>
      </c>
      <c r="L330" s="26" t="s">
        <v>923</v>
      </c>
      <c r="M330" s="26">
        <v>800</v>
      </c>
      <c r="N330" s="26">
        <v>800</v>
      </c>
      <c r="O330" s="26">
        <v>300</v>
      </c>
      <c r="P330" s="27" t="s">
        <v>3105</v>
      </c>
      <c r="Q330" s="27"/>
      <c r="R330" s="28"/>
    </row>
    <row r="331" s="3" customFormat="1" ht="24" customHeight="1" spans="1:20">
      <c r="A331" s="24"/>
      <c r="B331" s="24"/>
      <c r="C331" s="25"/>
      <c r="D331" s="25"/>
      <c r="E331" s="25"/>
      <c r="F331" s="25"/>
      <c r="G331" s="25"/>
      <c r="H331" s="25"/>
      <c r="I331" s="25"/>
      <c r="J331" s="26" t="s">
        <v>2658</v>
      </c>
      <c r="K331" s="26" t="s">
        <v>2659</v>
      </c>
      <c r="L331" s="26" t="s">
        <v>923</v>
      </c>
      <c r="M331" s="26">
        <v>1000</v>
      </c>
      <c r="N331" s="26">
        <v>1000</v>
      </c>
      <c r="O331" s="26">
        <v>500</v>
      </c>
      <c r="P331" s="27"/>
      <c r="Q331" s="27"/>
      <c r="R331" s="28"/>
    </row>
    <row r="332" s="3" customFormat="1" ht="24" customHeight="1" spans="1:20">
      <c r="A332" s="24"/>
      <c r="B332" s="24"/>
      <c r="C332" s="25"/>
      <c r="D332" s="25"/>
      <c r="E332" s="25"/>
      <c r="F332" s="25"/>
      <c r="G332" s="25"/>
      <c r="H332" s="25"/>
      <c r="I332" s="25"/>
      <c r="J332" s="26" t="s">
        <v>2588</v>
      </c>
      <c r="K332" s="26" t="s">
        <v>2589</v>
      </c>
      <c r="L332" s="26" t="s">
        <v>923</v>
      </c>
      <c r="M332" s="26">
        <v>1000</v>
      </c>
      <c r="N332" s="26">
        <v>1000</v>
      </c>
      <c r="O332" s="26">
        <v>500</v>
      </c>
      <c r="P332" s="27"/>
      <c r="Q332" s="27"/>
      <c r="R332" s="28"/>
    </row>
    <row r="333" s="3" customFormat="1" ht="51" customHeight="1" spans="1:20">
      <c r="A333" s="24">
        <v>90</v>
      </c>
      <c r="B333" s="24" t="s">
        <v>2178</v>
      </c>
      <c r="C333" s="25" t="s">
        <v>2179</v>
      </c>
      <c r="D333" s="25" t="s">
        <v>2173</v>
      </c>
      <c r="E333" s="25"/>
      <c r="F333" s="25"/>
      <c r="G333" s="25"/>
      <c r="H333" s="25" t="s">
        <v>1847</v>
      </c>
      <c r="I333" s="25"/>
      <c r="J333" s="26" t="s">
        <v>2805</v>
      </c>
      <c r="K333" s="26" t="s">
        <v>2806</v>
      </c>
      <c r="L333" s="26" t="s">
        <v>923</v>
      </c>
      <c r="M333" s="26">
        <v>3000</v>
      </c>
      <c r="N333" s="26">
        <v>3000</v>
      </c>
      <c r="O333" s="26">
        <v>1200</v>
      </c>
      <c r="P333" s="27" t="s">
        <v>3106</v>
      </c>
      <c r="Q333" s="27"/>
      <c r="R333" s="28"/>
    </row>
    <row r="334" s="3" customFormat="1" ht="51" customHeight="1" spans="1:20">
      <c r="A334" s="24"/>
      <c r="B334" s="24"/>
      <c r="C334" s="25"/>
      <c r="D334" s="25"/>
      <c r="E334" s="25"/>
      <c r="F334" s="25"/>
      <c r="G334" s="25"/>
      <c r="H334" s="25"/>
      <c r="I334" s="25"/>
      <c r="J334" s="26" t="s">
        <v>2413</v>
      </c>
      <c r="K334" s="26" t="s">
        <v>2414</v>
      </c>
      <c r="L334" s="26" t="s">
        <v>923</v>
      </c>
      <c r="M334" s="26">
        <v>1500</v>
      </c>
      <c r="N334" s="26">
        <v>1500</v>
      </c>
      <c r="O334" s="26">
        <v>800</v>
      </c>
      <c r="P334" s="27"/>
      <c r="Q334" s="27"/>
      <c r="R334" s="28"/>
    </row>
    <row r="335" s="3" customFormat="1" ht="51" customHeight="1" spans="1:20">
      <c r="A335" s="24"/>
      <c r="B335" s="24"/>
      <c r="C335" s="25"/>
      <c r="D335" s="25"/>
      <c r="E335" s="25"/>
      <c r="F335" s="25"/>
      <c r="G335" s="25"/>
      <c r="H335" s="25"/>
      <c r="I335" s="25"/>
      <c r="J335" s="26" t="s">
        <v>2826</v>
      </c>
      <c r="K335" s="26" t="s">
        <v>2827</v>
      </c>
      <c r="L335" s="26" t="s">
        <v>923</v>
      </c>
      <c r="M335" s="26">
        <v>1500</v>
      </c>
      <c r="N335" s="26">
        <v>1500</v>
      </c>
      <c r="O335" s="26">
        <v>800</v>
      </c>
      <c r="P335" s="27"/>
      <c r="Q335" s="27"/>
      <c r="R335" s="28"/>
    </row>
    <row r="336" s="3" customFormat="1" ht="51" customHeight="1" spans="1:20">
      <c r="A336" s="24"/>
      <c r="B336" s="24"/>
      <c r="C336" s="25"/>
      <c r="D336" s="25"/>
      <c r="E336" s="25"/>
      <c r="F336" s="25"/>
      <c r="G336" s="25"/>
      <c r="H336" s="25"/>
      <c r="I336" s="25"/>
      <c r="J336" s="26" t="s">
        <v>2828</v>
      </c>
      <c r="K336" s="26" t="s">
        <v>2829</v>
      </c>
      <c r="L336" s="26" t="s">
        <v>923</v>
      </c>
      <c r="M336" s="26">
        <v>1500</v>
      </c>
      <c r="N336" s="26">
        <v>1500</v>
      </c>
      <c r="O336" s="26">
        <v>800</v>
      </c>
      <c r="P336" s="27"/>
      <c r="Q336" s="27"/>
      <c r="R336" s="28"/>
    </row>
    <row r="337" s="3" customFormat="1" ht="51" customHeight="1" spans="1:18">
      <c r="A337" s="24"/>
      <c r="B337" s="24"/>
      <c r="C337" s="25"/>
      <c r="D337" s="25"/>
      <c r="E337" s="25"/>
      <c r="F337" s="25"/>
      <c r="G337" s="25"/>
      <c r="H337" s="25"/>
      <c r="I337" s="25"/>
      <c r="J337" s="26" t="s">
        <v>2580</v>
      </c>
      <c r="K337" s="26" t="s">
        <v>2581</v>
      </c>
      <c r="L337" s="26" t="s">
        <v>923</v>
      </c>
      <c r="M337" s="26">
        <v>1000</v>
      </c>
      <c r="N337" s="26">
        <v>1000</v>
      </c>
      <c r="O337" s="26">
        <v>500</v>
      </c>
      <c r="P337" s="27"/>
      <c r="Q337" s="27"/>
      <c r="R337" s="28"/>
    </row>
    <row r="338" s="3" customFormat="1" ht="54" customHeight="1" spans="1:18">
      <c r="A338" s="24">
        <v>91</v>
      </c>
      <c r="B338" s="36" t="s">
        <v>2184</v>
      </c>
      <c r="C338" s="25" t="s">
        <v>2185</v>
      </c>
      <c r="D338" s="25" t="s">
        <v>2186</v>
      </c>
      <c r="E338" s="25"/>
      <c r="F338" s="25" t="s">
        <v>3107</v>
      </c>
      <c r="G338" s="25"/>
      <c r="H338" s="25" t="s">
        <v>1847</v>
      </c>
      <c r="I338" s="25"/>
      <c r="J338" s="26" t="s">
        <v>2937</v>
      </c>
      <c r="K338" s="26" t="s">
        <v>2938</v>
      </c>
      <c r="L338" s="26" t="s">
        <v>923</v>
      </c>
      <c r="M338" s="26">
        <v>800</v>
      </c>
      <c r="N338" s="26">
        <v>800</v>
      </c>
      <c r="O338" s="26">
        <v>300</v>
      </c>
      <c r="P338" s="27" t="s">
        <v>3108</v>
      </c>
      <c r="Q338" s="27"/>
      <c r="R338" s="28"/>
    </row>
    <row r="339" s="3" customFormat="1" ht="37" customHeight="1" spans="1:18">
      <c r="A339" s="24"/>
      <c r="B339" s="36" t="s">
        <v>3107</v>
      </c>
      <c r="C339" s="25"/>
      <c r="D339" s="25"/>
      <c r="E339" s="25"/>
      <c r="F339" s="25"/>
      <c r="G339" s="25"/>
      <c r="H339" s="25"/>
      <c r="I339" s="25"/>
      <c r="J339" s="26"/>
      <c r="K339" s="26"/>
      <c r="L339" s="26"/>
      <c r="M339" s="26"/>
      <c r="N339" s="26"/>
      <c r="O339" s="26"/>
      <c r="P339" s="27" t="s">
        <v>3109</v>
      </c>
      <c r="Q339" s="27"/>
      <c r="R339" s="28"/>
    </row>
    <row r="340" s="3" customFormat="1" ht="33" customHeight="1" spans="1:18">
      <c r="A340" s="24">
        <v>92</v>
      </c>
      <c r="B340" s="24" t="s">
        <v>2195</v>
      </c>
      <c r="C340" s="25" t="s">
        <v>2185</v>
      </c>
      <c r="D340" s="25" t="s">
        <v>2186</v>
      </c>
      <c r="E340" s="25"/>
      <c r="F340" s="25" t="s">
        <v>3107</v>
      </c>
      <c r="G340" s="25"/>
      <c r="H340" s="25" t="s">
        <v>1847</v>
      </c>
      <c r="I340" s="25"/>
      <c r="J340" s="26" t="s">
        <v>2751</v>
      </c>
      <c r="K340" s="26" t="s">
        <v>2752</v>
      </c>
      <c r="L340" s="26" t="s">
        <v>923</v>
      </c>
      <c r="M340" s="26">
        <v>3000</v>
      </c>
      <c r="N340" s="26">
        <v>3000</v>
      </c>
      <c r="O340" s="26">
        <v>1200</v>
      </c>
      <c r="P340" s="27" t="s">
        <v>3110</v>
      </c>
      <c r="Q340" s="27" t="s">
        <v>3111</v>
      </c>
      <c r="R340" s="28"/>
    </row>
    <row r="341" s="3" customFormat="1" ht="33" customHeight="1" spans="1:18">
      <c r="A341" s="24"/>
      <c r="B341" s="24"/>
      <c r="C341" s="25"/>
      <c r="D341" s="25"/>
      <c r="E341" s="25"/>
      <c r="F341" s="25"/>
      <c r="G341" s="25"/>
      <c r="H341" s="25"/>
      <c r="I341" s="25"/>
      <c r="J341" s="26" t="s">
        <v>2664</v>
      </c>
      <c r="K341" s="26" t="s">
        <v>2665</v>
      </c>
      <c r="L341" s="26" t="s">
        <v>923</v>
      </c>
      <c r="M341" s="26">
        <v>3000</v>
      </c>
      <c r="N341" s="26">
        <v>3000</v>
      </c>
      <c r="O341" s="26">
        <v>1200</v>
      </c>
      <c r="P341" s="27"/>
      <c r="Q341" s="27"/>
      <c r="R341" s="28"/>
    </row>
    <row r="342" s="3" customFormat="1" ht="33" customHeight="1" spans="1:18">
      <c r="A342" s="24"/>
      <c r="B342" s="24"/>
      <c r="C342" s="25"/>
      <c r="D342" s="25"/>
      <c r="E342" s="25"/>
      <c r="F342" s="25"/>
      <c r="G342" s="25"/>
      <c r="H342" s="25"/>
      <c r="I342" s="25"/>
      <c r="J342" s="26" t="s">
        <v>2753</v>
      </c>
      <c r="K342" s="26" t="s">
        <v>2754</v>
      </c>
      <c r="L342" s="26" t="s">
        <v>923</v>
      </c>
      <c r="M342" s="26">
        <v>3000</v>
      </c>
      <c r="N342" s="26">
        <v>3000</v>
      </c>
      <c r="O342" s="26">
        <v>1200</v>
      </c>
      <c r="P342" s="27"/>
      <c r="Q342" s="27"/>
      <c r="R342" s="28"/>
    </row>
    <row r="343" s="3" customFormat="1" ht="33" customHeight="1" spans="1:18">
      <c r="A343" s="24"/>
      <c r="B343" s="24"/>
      <c r="C343" s="25"/>
      <c r="D343" s="25"/>
      <c r="E343" s="25"/>
      <c r="F343" s="25"/>
      <c r="G343" s="25"/>
      <c r="H343" s="25"/>
      <c r="I343" s="25"/>
      <c r="J343" s="26" t="s">
        <v>2950</v>
      </c>
      <c r="K343" s="26" t="s">
        <v>2951</v>
      </c>
      <c r="L343" s="26" t="s">
        <v>923</v>
      </c>
      <c r="M343" s="26">
        <v>3000</v>
      </c>
      <c r="N343" s="26">
        <v>3000</v>
      </c>
      <c r="O343" s="26">
        <v>1200</v>
      </c>
      <c r="P343" s="27"/>
      <c r="Q343" s="27"/>
      <c r="R343" s="28"/>
    </row>
    <row r="344" s="3" customFormat="1" ht="33" customHeight="1" spans="1:18">
      <c r="A344" s="24"/>
      <c r="B344" s="24"/>
      <c r="C344" s="25"/>
      <c r="D344" s="25"/>
      <c r="E344" s="25"/>
      <c r="F344" s="25"/>
      <c r="G344" s="25"/>
      <c r="H344" s="25"/>
      <c r="I344" s="25"/>
      <c r="J344" s="26" t="s">
        <v>2740</v>
      </c>
      <c r="K344" s="26" t="s">
        <v>2741</v>
      </c>
      <c r="L344" s="26" t="s">
        <v>923</v>
      </c>
      <c r="M344" s="26">
        <v>3000</v>
      </c>
      <c r="N344" s="26">
        <v>3000</v>
      </c>
      <c r="O344" s="26">
        <v>1200</v>
      </c>
      <c r="P344" s="27"/>
      <c r="Q344" s="27"/>
      <c r="R344" s="28"/>
    </row>
    <row r="345" s="3" customFormat="1" ht="33" customHeight="1" spans="1:18">
      <c r="A345" s="24"/>
      <c r="B345" s="24"/>
      <c r="C345" s="25"/>
      <c r="D345" s="25"/>
      <c r="E345" s="25"/>
      <c r="F345" s="25"/>
      <c r="G345" s="25"/>
      <c r="H345" s="25"/>
      <c r="I345" s="25"/>
      <c r="J345" s="26" t="s">
        <v>2745</v>
      </c>
      <c r="K345" s="26" t="s">
        <v>2746</v>
      </c>
      <c r="L345" s="26" t="s">
        <v>923</v>
      </c>
      <c r="M345" s="26">
        <v>3000</v>
      </c>
      <c r="N345" s="26">
        <v>3000</v>
      </c>
      <c r="O345" s="26">
        <v>1200</v>
      </c>
      <c r="P345" s="27"/>
      <c r="Q345" s="27"/>
      <c r="R345" s="28"/>
    </row>
    <row r="346" s="3" customFormat="1" ht="97" customHeight="1" spans="1:18">
      <c r="A346" s="24"/>
      <c r="B346" s="36" t="s">
        <v>3107</v>
      </c>
      <c r="C346" s="25"/>
      <c r="D346" s="25"/>
      <c r="E346" s="25"/>
      <c r="F346" s="25"/>
      <c r="G346" s="25"/>
      <c r="H346" s="25"/>
      <c r="I346" s="25"/>
      <c r="J346" s="26" t="s">
        <v>2742</v>
      </c>
      <c r="K346" s="26" t="s">
        <v>2743</v>
      </c>
      <c r="L346" s="26" t="s">
        <v>498</v>
      </c>
      <c r="M346" s="26">
        <v>4500</v>
      </c>
      <c r="N346" s="26">
        <v>4500</v>
      </c>
      <c r="O346" s="26">
        <v>2000</v>
      </c>
      <c r="P346" s="27" t="s">
        <v>3112</v>
      </c>
      <c r="Q346" s="27"/>
      <c r="R346" s="28"/>
    </row>
    <row r="347" s="3" customFormat="1" ht="96" spans="1:18">
      <c r="A347" s="24">
        <v>93</v>
      </c>
      <c r="B347" s="36" t="s">
        <v>2202</v>
      </c>
      <c r="C347" s="39" t="s">
        <v>2203</v>
      </c>
      <c r="D347" s="39" t="s">
        <v>2204</v>
      </c>
      <c r="E347" s="39"/>
      <c r="F347" s="39"/>
      <c r="G347" s="39"/>
      <c r="H347" s="25" t="s">
        <v>1847</v>
      </c>
      <c r="I347" s="27"/>
      <c r="J347" s="26"/>
      <c r="K347" s="26"/>
      <c r="L347" s="26"/>
      <c r="M347" s="26"/>
      <c r="N347" s="26"/>
      <c r="O347" s="26"/>
      <c r="P347" s="27" t="s">
        <v>3113</v>
      </c>
      <c r="Q347" s="27"/>
      <c r="R347" s="28"/>
    </row>
    <row r="348" s="3" customFormat="1" ht="67" customHeight="1" spans="1:18">
      <c r="A348" s="24">
        <v>94</v>
      </c>
      <c r="B348" s="24" t="s">
        <v>2208</v>
      </c>
      <c r="C348" s="25" t="s">
        <v>2209</v>
      </c>
      <c r="D348" s="25" t="s">
        <v>2210</v>
      </c>
      <c r="E348" s="25"/>
      <c r="F348" s="25"/>
      <c r="G348" s="25"/>
      <c r="H348" s="25" t="s">
        <v>2211</v>
      </c>
      <c r="I348" s="25"/>
      <c r="J348" s="26" t="s">
        <v>2834</v>
      </c>
      <c r="K348" s="26" t="s">
        <v>2835</v>
      </c>
      <c r="L348" s="26" t="s">
        <v>923</v>
      </c>
      <c r="M348" s="26">
        <v>4500</v>
      </c>
      <c r="N348" s="26">
        <v>4500</v>
      </c>
      <c r="O348" s="26">
        <v>2000</v>
      </c>
      <c r="P348" s="27" t="s">
        <v>3114</v>
      </c>
      <c r="Q348" s="27" t="s">
        <v>3080</v>
      </c>
      <c r="R348" s="28"/>
    </row>
    <row r="349" s="3" customFormat="1" ht="87" customHeight="1" spans="1:18">
      <c r="A349" s="24">
        <v>95</v>
      </c>
      <c r="B349" s="36" t="s">
        <v>2216</v>
      </c>
      <c r="C349" s="39" t="s">
        <v>2217</v>
      </c>
      <c r="D349" s="39" t="s">
        <v>2218</v>
      </c>
      <c r="E349" s="39"/>
      <c r="F349" s="39"/>
      <c r="G349" s="39"/>
      <c r="H349" s="25" t="s">
        <v>104</v>
      </c>
      <c r="I349" s="27"/>
      <c r="J349" s="26"/>
      <c r="K349" s="26"/>
      <c r="L349" s="26"/>
      <c r="M349" s="26"/>
      <c r="N349" s="26"/>
      <c r="O349" s="26"/>
      <c r="P349" s="27" t="s">
        <v>3115</v>
      </c>
      <c r="Q349" s="27" t="s">
        <v>3080</v>
      </c>
      <c r="R349" s="28"/>
    </row>
    <row r="350" s="3" customFormat="1" ht="108" customHeight="1" spans="1:18">
      <c r="A350" s="24">
        <v>96</v>
      </c>
      <c r="B350" s="36" t="s">
        <v>2223</v>
      </c>
      <c r="C350" s="25" t="s">
        <v>2224</v>
      </c>
      <c r="D350" s="25" t="s">
        <v>2225</v>
      </c>
      <c r="E350" s="25"/>
      <c r="F350" s="25"/>
      <c r="G350" s="25" t="s">
        <v>2226</v>
      </c>
      <c r="H350" s="25" t="s">
        <v>1847</v>
      </c>
      <c r="I350" s="25"/>
      <c r="J350" s="26" t="s">
        <v>2431</v>
      </c>
      <c r="K350" s="26" t="s">
        <v>2432</v>
      </c>
      <c r="L350" s="26" t="s">
        <v>923</v>
      </c>
      <c r="M350" s="26" t="s">
        <v>2359</v>
      </c>
      <c r="N350" s="26" t="s">
        <v>2359</v>
      </c>
      <c r="O350" s="26">
        <v>1200</v>
      </c>
      <c r="P350" s="27" t="s">
        <v>3116</v>
      </c>
      <c r="Q350" s="27" t="s">
        <v>3117</v>
      </c>
      <c r="R350" s="28"/>
    </row>
    <row r="351" s="3" customFormat="1" ht="36" customHeight="1" spans="1:18">
      <c r="A351" s="24"/>
      <c r="B351" s="36" t="s">
        <v>2226</v>
      </c>
      <c r="C351" s="25"/>
      <c r="D351" s="25"/>
      <c r="E351" s="25"/>
      <c r="F351" s="25"/>
      <c r="G351" s="25"/>
      <c r="H351" s="25"/>
      <c r="I351" s="25"/>
      <c r="J351" s="26"/>
      <c r="K351" s="26"/>
      <c r="L351" s="26"/>
      <c r="M351" s="26"/>
      <c r="N351" s="26"/>
      <c r="O351" s="26"/>
      <c r="P351" s="27"/>
      <c r="Q351" s="27"/>
      <c r="R351" s="28"/>
    </row>
    <row r="352" s="3" customFormat="1" ht="47" customHeight="1" spans="1:18">
      <c r="A352" s="24">
        <v>97</v>
      </c>
      <c r="B352" s="24" t="s">
        <v>2233</v>
      </c>
      <c r="C352" s="25" t="s">
        <v>2234</v>
      </c>
      <c r="D352" s="25" t="s">
        <v>2235</v>
      </c>
      <c r="E352" s="25"/>
      <c r="F352" s="25"/>
      <c r="G352" s="25"/>
      <c r="H352" s="25" t="s">
        <v>2236</v>
      </c>
      <c r="I352" s="25"/>
      <c r="J352" s="26" t="s">
        <v>2335</v>
      </c>
      <c r="K352" s="26" t="s">
        <v>2336</v>
      </c>
      <c r="L352" s="26" t="s">
        <v>923</v>
      </c>
      <c r="M352" s="26">
        <v>3000</v>
      </c>
      <c r="N352" s="26">
        <v>3000</v>
      </c>
      <c r="O352" s="26">
        <v>1200</v>
      </c>
      <c r="P352" s="27" t="s">
        <v>3118</v>
      </c>
      <c r="Q352" s="27" t="s">
        <v>3119</v>
      </c>
      <c r="R352" s="28"/>
    </row>
    <row r="353" s="3" customFormat="1" ht="47" customHeight="1" spans="1:18">
      <c r="A353" s="24"/>
      <c r="B353" s="24"/>
      <c r="C353" s="25"/>
      <c r="D353" s="25"/>
      <c r="E353" s="25"/>
      <c r="F353" s="25"/>
      <c r="G353" s="25"/>
      <c r="H353" s="25"/>
      <c r="I353" s="25"/>
      <c r="J353" s="26" t="s">
        <v>2333</v>
      </c>
      <c r="K353" s="26" t="s">
        <v>2334</v>
      </c>
      <c r="L353" s="26" t="s">
        <v>923</v>
      </c>
      <c r="M353" s="26">
        <v>800</v>
      </c>
      <c r="N353" s="26">
        <v>800</v>
      </c>
      <c r="O353" s="26">
        <v>300</v>
      </c>
      <c r="P353" s="27"/>
      <c r="Q353" s="27"/>
      <c r="R353" s="28"/>
    </row>
    <row r="354" s="3" customFormat="1" ht="47" customHeight="1" spans="1:18">
      <c r="A354" s="24"/>
      <c r="B354" s="24"/>
      <c r="C354" s="25"/>
      <c r="D354" s="25"/>
      <c r="E354" s="25"/>
      <c r="F354" s="25"/>
      <c r="G354" s="25"/>
      <c r="H354" s="25"/>
      <c r="I354" s="25"/>
      <c r="J354" s="26" t="s">
        <v>2362</v>
      </c>
      <c r="K354" s="26" t="s">
        <v>2363</v>
      </c>
      <c r="L354" s="26" t="s">
        <v>923</v>
      </c>
      <c r="M354" s="26">
        <v>1000</v>
      </c>
      <c r="N354" s="26">
        <v>1000</v>
      </c>
      <c r="O354" s="26">
        <v>500</v>
      </c>
      <c r="P354" s="27"/>
      <c r="Q354" s="27"/>
      <c r="R354" s="28"/>
    </row>
    <row r="355" s="3" customFormat="1" ht="31" customHeight="1" spans="1:18">
      <c r="A355" s="24">
        <v>98</v>
      </c>
      <c r="B355" s="24" t="s">
        <v>2240</v>
      </c>
      <c r="C355" s="25" t="s">
        <v>2241</v>
      </c>
      <c r="D355" s="25" t="s">
        <v>2242</v>
      </c>
      <c r="E355" s="25"/>
      <c r="F355" s="25"/>
      <c r="G355" s="25"/>
      <c r="H355" s="25" t="s">
        <v>2236</v>
      </c>
      <c r="I355" s="25"/>
      <c r="J355" s="26" t="s">
        <v>2764</v>
      </c>
      <c r="K355" s="26" t="s">
        <v>2765</v>
      </c>
      <c r="L355" s="26" t="s">
        <v>923</v>
      </c>
      <c r="M355" s="26">
        <v>3000</v>
      </c>
      <c r="N355" s="26">
        <v>3000</v>
      </c>
      <c r="O355" s="26">
        <v>1200</v>
      </c>
      <c r="P355" s="27" t="s">
        <v>3120</v>
      </c>
      <c r="Q355" s="27" t="s">
        <v>3119</v>
      </c>
      <c r="R355" s="28"/>
    </row>
    <row r="356" s="3" customFormat="1" ht="45" customHeight="1" spans="1:18">
      <c r="A356" s="24"/>
      <c r="B356" s="24"/>
      <c r="C356" s="25"/>
      <c r="D356" s="25"/>
      <c r="E356" s="25"/>
      <c r="F356" s="25"/>
      <c r="G356" s="25"/>
      <c r="H356" s="25"/>
      <c r="I356" s="25"/>
      <c r="J356" s="26" t="s">
        <v>2853</v>
      </c>
      <c r="K356" s="26" t="s">
        <v>3121</v>
      </c>
      <c r="L356" s="26" t="s">
        <v>923</v>
      </c>
      <c r="M356" s="26">
        <v>1500</v>
      </c>
      <c r="N356" s="26">
        <v>1500</v>
      </c>
      <c r="O356" s="26">
        <v>800</v>
      </c>
      <c r="P356" s="27"/>
      <c r="Q356" s="27"/>
      <c r="R356" s="28"/>
    </row>
    <row r="357" s="3" customFormat="1" ht="45" customHeight="1" spans="1:18">
      <c r="A357" s="24"/>
      <c r="B357" s="24"/>
      <c r="C357" s="25"/>
      <c r="D357" s="25"/>
      <c r="E357" s="25"/>
      <c r="F357" s="25"/>
      <c r="G357" s="25"/>
      <c r="H357" s="25"/>
      <c r="I357" s="25"/>
      <c r="J357" s="26" t="s">
        <v>2931</v>
      </c>
      <c r="K357" s="26" t="s">
        <v>3122</v>
      </c>
      <c r="L357" s="26" t="s">
        <v>923</v>
      </c>
      <c r="M357" s="26">
        <v>1000</v>
      </c>
      <c r="N357" s="26">
        <v>1000</v>
      </c>
      <c r="O357" s="26">
        <v>500</v>
      </c>
      <c r="P357" s="27"/>
      <c r="Q357" s="27"/>
      <c r="R357" s="28"/>
    </row>
    <row r="358" s="3" customFormat="1" ht="31" customHeight="1" spans="1:18">
      <c r="A358" s="24"/>
      <c r="B358" s="24"/>
      <c r="C358" s="25"/>
      <c r="D358" s="25"/>
      <c r="E358" s="25"/>
      <c r="F358" s="25"/>
      <c r="G358" s="25"/>
      <c r="H358" s="25"/>
      <c r="I358" s="25"/>
      <c r="J358" s="26" t="s">
        <v>2713</v>
      </c>
      <c r="K358" s="26" t="s">
        <v>2714</v>
      </c>
      <c r="L358" s="26" t="s">
        <v>923</v>
      </c>
      <c r="M358" s="26">
        <v>1000</v>
      </c>
      <c r="N358" s="26">
        <v>1000</v>
      </c>
      <c r="O358" s="26">
        <v>500</v>
      </c>
      <c r="P358" s="27"/>
      <c r="Q358" s="27"/>
      <c r="R358" s="28"/>
    </row>
    <row r="359" s="3" customFormat="1" ht="36" customHeight="1" spans="1:18">
      <c r="A359" s="24">
        <v>99</v>
      </c>
      <c r="B359" s="24" t="s">
        <v>2247</v>
      </c>
      <c r="C359" s="24" t="s">
        <v>2248</v>
      </c>
      <c r="D359" s="24" t="s">
        <v>2249</v>
      </c>
      <c r="E359" s="24"/>
      <c r="F359" s="24"/>
      <c r="G359" s="24"/>
      <c r="H359" s="24" t="s">
        <v>2236</v>
      </c>
      <c r="I359" s="24"/>
      <c r="J359" s="26" t="s">
        <v>2853</v>
      </c>
      <c r="K359" s="25" t="s">
        <v>3121</v>
      </c>
      <c r="L359" s="25" t="s">
        <v>923</v>
      </c>
      <c r="M359" s="25">
        <v>1500</v>
      </c>
      <c r="N359" s="25">
        <v>1500</v>
      </c>
      <c r="O359" s="25">
        <v>800</v>
      </c>
      <c r="P359" s="27" t="s">
        <v>3123</v>
      </c>
      <c r="Q359" s="25"/>
      <c r="R359" s="28"/>
    </row>
    <row r="360" s="3" customFormat="1" ht="36" customHeight="1" spans="1:18">
      <c r="A360" s="24"/>
      <c r="B360" s="24"/>
      <c r="C360" s="24"/>
      <c r="D360" s="24"/>
      <c r="E360" s="24"/>
      <c r="F360" s="24"/>
      <c r="G360" s="24"/>
      <c r="H360" s="24"/>
      <c r="I360" s="24"/>
      <c r="J360" s="26" t="s">
        <v>2866</v>
      </c>
      <c r="K360" s="25" t="s">
        <v>2867</v>
      </c>
      <c r="L360" s="25" t="s">
        <v>923</v>
      </c>
      <c r="M360" s="25">
        <v>1500</v>
      </c>
      <c r="N360" s="25">
        <v>1500</v>
      </c>
      <c r="O360" s="25">
        <v>800</v>
      </c>
      <c r="P360" s="27"/>
      <c r="Q360" s="25"/>
      <c r="R360" s="28"/>
    </row>
    <row r="361" s="3" customFormat="1" ht="85" customHeight="1" spans="1:18">
      <c r="A361" s="24">
        <v>100</v>
      </c>
      <c r="B361" s="36" t="s">
        <v>2254</v>
      </c>
      <c r="C361" s="39" t="s">
        <v>2255</v>
      </c>
      <c r="D361" s="39" t="s">
        <v>2256</v>
      </c>
      <c r="E361" s="39"/>
      <c r="F361" s="39"/>
      <c r="G361" s="39"/>
      <c r="H361" s="25" t="s">
        <v>2236</v>
      </c>
      <c r="I361" s="27"/>
      <c r="J361" s="40"/>
      <c r="K361" s="26"/>
      <c r="L361" s="26"/>
      <c r="M361" s="26"/>
      <c r="N361" s="26"/>
      <c r="O361" s="26"/>
      <c r="P361" s="27" t="s">
        <v>3124</v>
      </c>
      <c r="Q361" s="27"/>
      <c r="R361" s="28"/>
    </row>
    <row r="362" s="3" customFormat="1" ht="88" customHeight="1" spans="1:18">
      <c r="A362" s="24">
        <v>101</v>
      </c>
      <c r="B362" s="24" t="s">
        <v>2260</v>
      </c>
      <c r="C362" s="25" t="s">
        <v>2261</v>
      </c>
      <c r="D362" s="25" t="s">
        <v>2262</v>
      </c>
      <c r="E362" s="25"/>
      <c r="F362" s="25"/>
      <c r="G362" s="25"/>
      <c r="H362" s="25" t="s">
        <v>2236</v>
      </c>
      <c r="I362" s="25"/>
      <c r="J362" s="26" t="s">
        <v>2876</v>
      </c>
      <c r="K362" s="26" t="s">
        <v>2877</v>
      </c>
      <c r="L362" s="26" t="s">
        <v>923</v>
      </c>
      <c r="M362" s="26">
        <v>1000</v>
      </c>
      <c r="N362" s="26">
        <v>1000</v>
      </c>
      <c r="O362" s="26">
        <v>500</v>
      </c>
      <c r="P362" s="27" t="s">
        <v>3125</v>
      </c>
      <c r="Q362" s="27" t="s">
        <v>3126</v>
      </c>
      <c r="R362" s="28"/>
    </row>
    <row r="363" s="3" customFormat="1" ht="88" customHeight="1" spans="1:18">
      <c r="A363" s="24"/>
      <c r="B363" s="24"/>
      <c r="C363" s="25"/>
      <c r="D363" s="25"/>
      <c r="E363" s="25"/>
      <c r="F363" s="25"/>
      <c r="G363" s="25"/>
      <c r="H363" s="25"/>
      <c r="I363" s="25"/>
      <c r="J363" s="26" t="s">
        <v>2799</v>
      </c>
      <c r="K363" s="26" t="s">
        <v>2800</v>
      </c>
      <c r="L363" s="26" t="s">
        <v>923</v>
      </c>
      <c r="M363" s="26">
        <v>200</v>
      </c>
      <c r="N363" s="26">
        <v>200</v>
      </c>
      <c r="O363" s="26">
        <v>100</v>
      </c>
      <c r="P363" s="27"/>
      <c r="Q363" s="27"/>
      <c r="R363" s="28"/>
    </row>
    <row r="364" s="3" customFormat="1" ht="36" customHeight="1" spans="1:18">
      <c r="A364" s="24">
        <v>102</v>
      </c>
      <c r="B364" s="24" t="s">
        <v>2266</v>
      </c>
      <c r="C364" s="25" t="s">
        <v>2267</v>
      </c>
      <c r="D364" s="25" t="s">
        <v>2268</v>
      </c>
      <c r="E364" s="25"/>
      <c r="F364" s="25"/>
      <c r="G364" s="25"/>
      <c r="H364" s="25" t="s">
        <v>2236</v>
      </c>
      <c r="I364" s="25"/>
      <c r="J364" s="26" t="s">
        <v>2722</v>
      </c>
      <c r="K364" s="26" t="s">
        <v>2723</v>
      </c>
      <c r="L364" s="26" t="s">
        <v>923</v>
      </c>
      <c r="M364" s="26">
        <v>1500</v>
      </c>
      <c r="N364" s="26">
        <v>1500</v>
      </c>
      <c r="O364" s="26">
        <v>800</v>
      </c>
      <c r="P364" s="27" t="s">
        <v>3127</v>
      </c>
      <c r="Q364" s="27" t="s">
        <v>3128</v>
      </c>
      <c r="R364" s="28"/>
    </row>
    <row r="365" s="3" customFormat="1" ht="36" customHeight="1" spans="1:18">
      <c r="A365" s="24"/>
      <c r="B365" s="24"/>
      <c r="C365" s="25"/>
      <c r="D365" s="25"/>
      <c r="E365" s="25"/>
      <c r="F365" s="25"/>
      <c r="G365" s="25"/>
      <c r="H365" s="25"/>
      <c r="I365" s="25"/>
      <c r="J365" s="26" t="s">
        <v>2387</v>
      </c>
      <c r="K365" s="26" t="s">
        <v>2388</v>
      </c>
      <c r="L365" s="26" t="s">
        <v>923</v>
      </c>
      <c r="M365" s="26">
        <v>1000</v>
      </c>
      <c r="N365" s="26">
        <v>1000</v>
      </c>
      <c r="O365" s="26">
        <v>500</v>
      </c>
      <c r="P365" s="27"/>
      <c r="Q365" s="27"/>
      <c r="R365" s="28"/>
    </row>
    <row r="366" s="3" customFormat="1" ht="36" customHeight="1" spans="1:18">
      <c r="A366" s="24"/>
      <c r="B366" s="24"/>
      <c r="C366" s="25"/>
      <c r="D366" s="25"/>
      <c r="E366" s="25"/>
      <c r="F366" s="25"/>
      <c r="G366" s="25"/>
      <c r="H366" s="25"/>
      <c r="I366" s="25"/>
      <c r="J366" s="26" t="s">
        <v>2588</v>
      </c>
      <c r="K366" s="26" t="s">
        <v>2589</v>
      </c>
      <c r="L366" s="26" t="s">
        <v>923</v>
      </c>
      <c r="M366" s="26">
        <v>1000</v>
      </c>
      <c r="N366" s="26">
        <v>1000</v>
      </c>
      <c r="O366" s="26">
        <v>500</v>
      </c>
      <c r="P366" s="27"/>
      <c r="Q366" s="27"/>
      <c r="R366" s="28"/>
    </row>
    <row r="367" s="3" customFormat="1" ht="36" customHeight="1" spans="1:18">
      <c r="A367" s="24"/>
      <c r="B367" s="24"/>
      <c r="C367" s="25"/>
      <c r="D367" s="25"/>
      <c r="E367" s="25"/>
      <c r="F367" s="25"/>
      <c r="G367" s="25"/>
      <c r="H367" s="25"/>
      <c r="I367" s="25"/>
      <c r="J367" s="26" t="s">
        <v>2337</v>
      </c>
      <c r="K367" s="26" t="s">
        <v>2338</v>
      </c>
      <c r="L367" s="26" t="s">
        <v>923</v>
      </c>
      <c r="M367" s="26">
        <v>1000</v>
      </c>
      <c r="N367" s="26">
        <v>1000</v>
      </c>
      <c r="O367" s="26">
        <v>500</v>
      </c>
      <c r="P367" s="27"/>
      <c r="Q367" s="27"/>
      <c r="R367" s="28"/>
    </row>
    <row r="368" s="3" customFormat="1" ht="36" customHeight="1" spans="1:18">
      <c r="A368" s="24"/>
      <c r="B368" s="24"/>
      <c r="C368" s="25"/>
      <c r="D368" s="25"/>
      <c r="E368" s="25"/>
      <c r="F368" s="25"/>
      <c r="G368" s="25"/>
      <c r="H368" s="25"/>
      <c r="I368" s="25"/>
      <c r="J368" s="26" t="s">
        <v>2766</v>
      </c>
      <c r="K368" s="26" t="s">
        <v>2767</v>
      </c>
      <c r="L368" s="26" t="s">
        <v>923</v>
      </c>
      <c r="M368" s="26">
        <v>1000</v>
      </c>
      <c r="N368" s="26">
        <v>1000</v>
      </c>
      <c r="O368" s="26">
        <v>500</v>
      </c>
      <c r="P368" s="27"/>
      <c r="Q368" s="27"/>
      <c r="R368" s="28"/>
    </row>
    <row r="369" s="3" customFormat="1" ht="36" customHeight="1" spans="1:18">
      <c r="A369" s="24"/>
      <c r="B369" s="24"/>
      <c r="C369" s="25"/>
      <c r="D369" s="25"/>
      <c r="E369" s="25"/>
      <c r="F369" s="25"/>
      <c r="G369" s="25"/>
      <c r="H369" s="25"/>
      <c r="I369" s="25"/>
      <c r="J369" s="26" t="s">
        <v>2776</v>
      </c>
      <c r="K369" s="26" t="s">
        <v>2777</v>
      </c>
      <c r="L369" s="26" t="s">
        <v>923</v>
      </c>
      <c r="M369" s="26">
        <v>1000</v>
      </c>
      <c r="N369" s="26">
        <v>1000</v>
      </c>
      <c r="O369" s="26">
        <v>500</v>
      </c>
      <c r="P369" s="27"/>
      <c r="Q369" s="27"/>
      <c r="R369" s="28"/>
    </row>
    <row r="370" s="3" customFormat="1" ht="36" customHeight="1" spans="1:18">
      <c r="A370" s="24"/>
      <c r="B370" s="24"/>
      <c r="C370" s="25"/>
      <c r="D370" s="25"/>
      <c r="E370" s="25"/>
      <c r="F370" s="25"/>
      <c r="G370" s="25"/>
      <c r="H370" s="25"/>
      <c r="I370" s="25"/>
      <c r="J370" s="26" t="s">
        <v>2787</v>
      </c>
      <c r="K370" s="26" t="s">
        <v>2788</v>
      </c>
      <c r="L370" s="26" t="s">
        <v>923</v>
      </c>
      <c r="M370" s="26">
        <v>800</v>
      </c>
      <c r="N370" s="26">
        <v>800</v>
      </c>
      <c r="O370" s="26">
        <v>300</v>
      </c>
      <c r="P370" s="27"/>
      <c r="Q370" s="27"/>
      <c r="R370" s="28"/>
    </row>
    <row r="371" s="3" customFormat="1" ht="32" customHeight="1" spans="1:18">
      <c r="A371" s="24">
        <v>103</v>
      </c>
      <c r="B371" s="24" t="s">
        <v>2272</v>
      </c>
      <c r="C371" s="25" t="s">
        <v>2273</v>
      </c>
      <c r="D371" s="25" t="s">
        <v>2249</v>
      </c>
      <c r="E371" s="25"/>
      <c r="F371" s="25"/>
      <c r="G371" s="25"/>
      <c r="H371" s="25" t="s">
        <v>2236</v>
      </c>
      <c r="I371" s="25"/>
      <c r="J371" s="26" t="s">
        <v>2764</v>
      </c>
      <c r="K371" s="26" t="s">
        <v>2765</v>
      </c>
      <c r="L371" s="26" t="s">
        <v>923</v>
      </c>
      <c r="M371" s="26">
        <v>3000</v>
      </c>
      <c r="N371" s="26">
        <v>3000</v>
      </c>
      <c r="O371" s="26">
        <v>1200</v>
      </c>
      <c r="P371" s="27" t="s">
        <v>3129</v>
      </c>
      <c r="Q371" s="27"/>
      <c r="R371" s="28"/>
    </row>
    <row r="372" s="3" customFormat="1" ht="32" customHeight="1" spans="1:18">
      <c r="A372" s="24"/>
      <c r="B372" s="24"/>
      <c r="C372" s="25"/>
      <c r="D372" s="25"/>
      <c r="E372" s="25"/>
      <c r="F372" s="25"/>
      <c r="G372" s="25"/>
      <c r="H372" s="25"/>
      <c r="I372" s="25"/>
      <c r="J372" s="26" t="s">
        <v>2349</v>
      </c>
      <c r="K372" s="26" t="s">
        <v>2350</v>
      </c>
      <c r="L372" s="26" t="s">
        <v>923</v>
      </c>
      <c r="M372" s="26">
        <v>1500</v>
      </c>
      <c r="N372" s="26">
        <v>1500</v>
      </c>
      <c r="O372" s="26">
        <v>800</v>
      </c>
      <c r="P372" s="27"/>
      <c r="Q372" s="27"/>
      <c r="R372" s="28"/>
    </row>
    <row r="373" s="3" customFormat="1" ht="32" customHeight="1" spans="1:18">
      <c r="A373" s="24"/>
      <c r="B373" s="24"/>
      <c r="C373" s="25"/>
      <c r="D373" s="25"/>
      <c r="E373" s="25"/>
      <c r="F373" s="25"/>
      <c r="G373" s="25"/>
      <c r="H373" s="25"/>
      <c r="I373" s="25"/>
      <c r="J373" s="45" t="s">
        <v>2469</v>
      </c>
      <c r="K373" s="45" t="s">
        <v>2470</v>
      </c>
      <c r="L373" s="45" t="s">
        <v>498</v>
      </c>
      <c r="M373" s="26" t="s">
        <v>2396</v>
      </c>
      <c r="N373" s="26" t="s">
        <v>2396</v>
      </c>
      <c r="O373" s="26" t="s">
        <v>2396</v>
      </c>
      <c r="P373" s="27"/>
      <c r="Q373" s="27"/>
      <c r="R373" s="28"/>
    </row>
    <row r="374" s="3" customFormat="1" ht="32" customHeight="1" spans="1:18">
      <c r="A374" s="24"/>
      <c r="B374" s="24"/>
      <c r="C374" s="25"/>
      <c r="D374" s="25"/>
      <c r="E374" s="25"/>
      <c r="F374" s="25"/>
      <c r="G374" s="25"/>
      <c r="H374" s="25"/>
      <c r="I374" s="25"/>
      <c r="J374" s="45" t="s">
        <v>2472</v>
      </c>
      <c r="K374" s="45" t="s">
        <v>2473</v>
      </c>
      <c r="L374" s="45" t="s">
        <v>498</v>
      </c>
      <c r="M374" s="26" t="s">
        <v>2396</v>
      </c>
      <c r="N374" s="26" t="s">
        <v>2396</v>
      </c>
      <c r="O374" s="26" t="s">
        <v>2396</v>
      </c>
      <c r="P374" s="27"/>
      <c r="Q374" s="27"/>
      <c r="R374" s="28"/>
    </row>
    <row r="375" s="3" customFormat="1" ht="32" customHeight="1" spans="1:18">
      <c r="A375" s="24"/>
      <c r="B375" s="24"/>
      <c r="C375" s="25"/>
      <c r="D375" s="25"/>
      <c r="E375" s="25"/>
      <c r="F375" s="25"/>
      <c r="G375" s="25"/>
      <c r="H375" s="25"/>
      <c r="I375" s="25"/>
      <c r="J375" s="45" t="s">
        <v>2558</v>
      </c>
      <c r="K375" s="45" t="s">
        <v>2559</v>
      </c>
      <c r="L375" s="45" t="s">
        <v>498</v>
      </c>
      <c r="M375" s="26" t="s">
        <v>2396</v>
      </c>
      <c r="N375" s="26" t="s">
        <v>2396</v>
      </c>
      <c r="O375" s="26" t="s">
        <v>2396</v>
      </c>
      <c r="P375" s="27"/>
      <c r="Q375" s="27"/>
      <c r="R375" s="28"/>
    </row>
    <row r="376" s="3" customFormat="1" ht="32" customHeight="1" spans="1:18">
      <c r="A376" s="24"/>
      <c r="B376" s="24"/>
      <c r="C376" s="25"/>
      <c r="D376" s="25"/>
      <c r="E376" s="25"/>
      <c r="F376" s="25"/>
      <c r="G376" s="25"/>
      <c r="H376" s="25"/>
      <c r="I376" s="25"/>
      <c r="J376" s="45" t="s">
        <v>2506</v>
      </c>
      <c r="K376" s="45" t="s">
        <v>2507</v>
      </c>
      <c r="L376" s="46" t="s">
        <v>104</v>
      </c>
      <c r="M376" s="26" t="s">
        <v>2396</v>
      </c>
      <c r="N376" s="26" t="s">
        <v>2396</v>
      </c>
      <c r="O376" s="26" t="s">
        <v>2396</v>
      </c>
      <c r="P376" s="27"/>
      <c r="Q376" s="27"/>
      <c r="R376" s="28"/>
    </row>
    <row r="377" s="3" customFormat="1" ht="32" customHeight="1" spans="1:18">
      <c r="A377" s="24"/>
      <c r="B377" s="24"/>
      <c r="C377" s="25"/>
      <c r="D377" s="25"/>
      <c r="E377" s="25"/>
      <c r="F377" s="25"/>
      <c r="G377" s="25"/>
      <c r="H377" s="25"/>
      <c r="I377" s="25"/>
      <c r="J377" s="46" t="s">
        <v>2405</v>
      </c>
      <c r="K377" s="46" t="s">
        <v>2406</v>
      </c>
      <c r="L377" s="45" t="s">
        <v>498</v>
      </c>
      <c r="M377" s="26" t="s">
        <v>2396</v>
      </c>
      <c r="N377" s="26" t="s">
        <v>2396</v>
      </c>
      <c r="O377" s="26" t="s">
        <v>2396</v>
      </c>
      <c r="P377" s="27"/>
      <c r="Q377" s="27"/>
      <c r="R377" s="28"/>
    </row>
    <row r="378" s="3" customFormat="1" ht="55" customHeight="1" spans="1:18">
      <c r="A378" s="24">
        <v>104</v>
      </c>
      <c r="B378" s="24" t="s">
        <v>2277</v>
      </c>
      <c r="C378" s="25" t="s">
        <v>2278</v>
      </c>
      <c r="D378" s="25" t="s">
        <v>2279</v>
      </c>
      <c r="E378" s="25"/>
      <c r="F378" s="25"/>
      <c r="G378" s="25"/>
      <c r="H378" s="25" t="s">
        <v>2236</v>
      </c>
      <c r="I378" s="25"/>
      <c r="J378" s="26" t="s">
        <v>2801</v>
      </c>
      <c r="K378" s="26" t="s">
        <v>2802</v>
      </c>
      <c r="L378" s="26" t="s">
        <v>923</v>
      </c>
      <c r="M378" s="26">
        <v>3000</v>
      </c>
      <c r="N378" s="26">
        <v>3000</v>
      </c>
      <c r="O378" s="26">
        <v>1200</v>
      </c>
      <c r="P378" s="27" t="s">
        <v>3130</v>
      </c>
      <c r="Q378" s="27"/>
      <c r="R378" s="28"/>
    </row>
    <row r="379" s="3" customFormat="1" ht="55" customHeight="1" spans="1:18">
      <c r="A379" s="24"/>
      <c r="B379" s="24"/>
      <c r="C379" s="25"/>
      <c r="D379" s="25"/>
      <c r="E379" s="25"/>
      <c r="F379" s="25"/>
      <c r="G379" s="25"/>
      <c r="H379" s="25"/>
      <c r="I379" s="25"/>
      <c r="J379" s="26" t="s">
        <v>2427</v>
      </c>
      <c r="K379" s="26" t="s">
        <v>2428</v>
      </c>
      <c r="L379" s="26" t="s">
        <v>923</v>
      </c>
      <c r="M379" s="26">
        <v>3000</v>
      </c>
      <c r="N379" s="26">
        <v>3000</v>
      </c>
      <c r="O379" s="26">
        <v>1200</v>
      </c>
      <c r="P379" s="27"/>
      <c r="Q379" s="27"/>
      <c r="R379" s="28"/>
    </row>
    <row r="380" s="3" customFormat="1" ht="55" customHeight="1" spans="1:18">
      <c r="A380" s="24"/>
      <c r="B380" s="24"/>
      <c r="C380" s="25"/>
      <c r="D380" s="25"/>
      <c r="E380" s="25"/>
      <c r="F380" s="25"/>
      <c r="G380" s="25"/>
      <c r="H380" s="25"/>
      <c r="I380" s="25"/>
      <c r="J380" s="26" t="s">
        <v>2453</v>
      </c>
      <c r="K380" s="26" t="s">
        <v>2454</v>
      </c>
      <c r="L380" s="26" t="s">
        <v>923</v>
      </c>
      <c r="M380" s="26">
        <v>1500</v>
      </c>
      <c r="N380" s="26">
        <v>1500</v>
      </c>
      <c r="O380" s="26">
        <v>800</v>
      </c>
      <c r="P380" s="27"/>
      <c r="Q380" s="27"/>
      <c r="R380" s="28"/>
    </row>
    <row r="381" s="3" customFormat="1" ht="55" customHeight="1" spans="1:18">
      <c r="A381" s="24"/>
      <c r="B381" s="24"/>
      <c r="C381" s="25"/>
      <c r="D381" s="25"/>
      <c r="E381" s="25"/>
      <c r="F381" s="25"/>
      <c r="G381" s="25"/>
      <c r="H381" s="25"/>
      <c r="I381" s="25"/>
      <c r="J381" s="26" t="s">
        <v>2658</v>
      </c>
      <c r="K381" s="26" t="s">
        <v>2659</v>
      </c>
      <c r="L381" s="26" t="s">
        <v>923</v>
      </c>
      <c r="M381" s="26">
        <v>1000</v>
      </c>
      <c r="N381" s="26">
        <v>1000</v>
      </c>
      <c r="O381" s="26">
        <v>500</v>
      </c>
      <c r="P381" s="27"/>
      <c r="Q381" s="27"/>
      <c r="R381" s="28"/>
    </row>
    <row r="382" s="3" customFormat="1" ht="55" customHeight="1" spans="1:18">
      <c r="A382" s="24"/>
      <c r="B382" s="24"/>
      <c r="C382" s="25"/>
      <c r="D382" s="25"/>
      <c r="E382" s="25"/>
      <c r="F382" s="25"/>
      <c r="G382" s="25"/>
      <c r="H382" s="25"/>
      <c r="I382" s="25"/>
      <c r="J382" s="26" t="s">
        <v>2389</v>
      </c>
      <c r="K382" s="26" t="s">
        <v>2390</v>
      </c>
      <c r="L382" s="26" t="s">
        <v>923</v>
      </c>
      <c r="M382" s="26">
        <v>1000</v>
      </c>
      <c r="N382" s="26">
        <v>1000</v>
      </c>
      <c r="O382" s="26">
        <v>500</v>
      </c>
      <c r="P382" s="27"/>
      <c r="Q382" s="27"/>
      <c r="R382" s="28"/>
    </row>
    <row r="383" s="3" customFormat="1" ht="55" customHeight="1" spans="1:18">
      <c r="A383" s="24"/>
      <c r="B383" s="24"/>
      <c r="C383" s="25"/>
      <c r="D383" s="25"/>
      <c r="E383" s="25"/>
      <c r="F383" s="25"/>
      <c r="G383" s="25"/>
      <c r="H383" s="25"/>
      <c r="I383" s="25"/>
      <c r="J383" s="26" t="s">
        <v>2778</v>
      </c>
      <c r="K383" s="26" t="s">
        <v>2779</v>
      </c>
      <c r="L383" s="26" t="s">
        <v>923</v>
      </c>
      <c r="M383" s="26">
        <v>1000</v>
      </c>
      <c r="N383" s="26">
        <v>1000</v>
      </c>
      <c r="O383" s="26">
        <v>500</v>
      </c>
      <c r="P383" s="27"/>
      <c r="Q383" s="27"/>
      <c r="R383" s="28"/>
    </row>
    <row r="384" s="3" customFormat="1" ht="51" customHeight="1" spans="1:18">
      <c r="A384" s="24">
        <v>105</v>
      </c>
      <c r="B384" s="24" t="s">
        <v>2283</v>
      </c>
      <c r="C384" s="25" t="s">
        <v>2284</v>
      </c>
      <c r="D384" s="25" t="s">
        <v>2285</v>
      </c>
      <c r="E384" s="25"/>
      <c r="F384" s="25"/>
      <c r="G384" s="25"/>
      <c r="H384" s="25" t="s">
        <v>2236</v>
      </c>
      <c r="I384" s="25"/>
      <c r="J384" s="26" t="s">
        <v>2920</v>
      </c>
      <c r="K384" s="26" t="s">
        <v>2921</v>
      </c>
      <c r="L384" s="26" t="s">
        <v>923</v>
      </c>
      <c r="M384" s="26">
        <v>1500</v>
      </c>
      <c r="N384" s="26">
        <v>1500</v>
      </c>
      <c r="O384" s="26">
        <v>800</v>
      </c>
      <c r="P384" s="27" t="s">
        <v>3131</v>
      </c>
      <c r="Q384" s="27" t="s">
        <v>3080</v>
      </c>
      <c r="R384" s="28"/>
    </row>
    <row r="385" s="3" customFormat="1" ht="51" customHeight="1" spans="1:18">
      <c r="A385" s="24"/>
      <c r="B385" s="24"/>
      <c r="C385" s="25"/>
      <c r="D385" s="25"/>
      <c r="E385" s="25"/>
      <c r="F385" s="25"/>
      <c r="G385" s="25"/>
      <c r="H385" s="25"/>
      <c r="I385" s="25"/>
      <c r="J385" s="26" t="s">
        <v>2793</v>
      </c>
      <c r="K385" s="26" t="s">
        <v>2794</v>
      </c>
      <c r="L385" s="26" t="s">
        <v>923</v>
      </c>
      <c r="M385" s="26">
        <v>1500</v>
      </c>
      <c r="N385" s="26">
        <v>1500</v>
      </c>
      <c r="O385" s="26">
        <v>800</v>
      </c>
      <c r="P385" s="27"/>
      <c r="Q385" s="27"/>
      <c r="R385" s="28"/>
    </row>
    <row r="386" s="3" customFormat="1" ht="51" customHeight="1" spans="1:18">
      <c r="A386" s="24"/>
      <c r="B386" s="24"/>
      <c r="C386" s="25"/>
      <c r="D386" s="25"/>
      <c r="E386" s="25"/>
      <c r="F386" s="25"/>
      <c r="G386" s="25"/>
      <c r="H386" s="25"/>
      <c r="I386" s="25"/>
      <c r="J386" s="26" t="s">
        <v>2774</v>
      </c>
      <c r="K386" s="26" t="s">
        <v>2775</v>
      </c>
      <c r="L386" s="26" t="s">
        <v>923</v>
      </c>
      <c r="M386" s="26">
        <v>1000</v>
      </c>
      <c r="N386" s="26">
        <v>1000</v>
      </c>
      <c r="O386" s="26">
        <v>500</v>
      </c>
      <c r="P386" s="27"/>
      <c r="Q386" s="27"/>
      <c r="R386" s="28"/>
    </row>
    <row r="387" s="3" customFormat="1" ht="51" customHeight="1" spans="1:18">
      <c r="A387" s="24"/>
      <c r="B387" s="24"/>
      <c r="C387" s="25"/>
      <c r="D387" s="25"/>
      <c r="E387" s="25"/>
      <c r="F387" s="25"/>
      <c r="G387" s="25"/>
      <c r="H387" s="25"/>
      <c r="I387" s="25"/>
      <c r="J387" s="26" t="s">
        <v>2590</v>
      </c>
      <c r="K387" s="26" t="s">
        <v>2591</v>
      </c>
      <c r="L387" s="26" t="s">
        <v>923</v>
      </c>
      <c r="M387" s="26">
        <v>1000</v>
      </c>
      <c r="N387" s="26">
        <v>1000</v>
      </c>
      <c r="O387" s="26">
        <v>500</v>
      </c>
      <c r="P387" s="27"/>
      <c r="Q387" s="27"/>
      <c r="R387" s="28"/>
    </row>
    <row r="388" s="3" customFormat="1" ht="39" customHeight="1" spans="1:18">
      <c r="A388" s="24">
        <v>106</v>
      </c>
      <c r="B388" s="24" t="s">
        <v>2289</v>
      </c>
      <c r="C388" s="25" t="s">
        <v>2290</v>
      </c>
      <c r="D388" s="25" t="s">
        <v>2291</v>
      </c>
      <c r="E388" s="25"/>
      <c r="F388" s="25"/>
      <c r="G388" s="25"/>
      <c r="H388" s="25" t="s">
        <v>104</v>
      </c>
      <c r="I388" s="25" t="s">
        <v>2292</v>
      </c>
      <c r="J388" s="26" t="s">
        <v>2780</v>
      </c>
      <c r="K388" s="26" t="s">
        <v>2781</v>
      </c>
      <c r="L388" s="26" t="s">
        <v>923</v>
      </c>
      <c r="M388" s="26">
        <v>1000</v>
      </c>
      <c r="N388" s="26">
        <v>1000</v>
      </c>
      <c r="O388" s="26">
        <v>500</v>
      </c>
      <c r="P388" s="27" t="s">
        <v>3132</v>
      </c>
      <c r="Q388" s="27"/>
      <c r="R388" s="28"/>
    </row>
    <row r="389" s="3" customFormat="1" ht="39" customHeight="1" spans="1:18">
      <c r="A389" s="24"/>
      <c r="B389" s="24"/>
      <c r="C389" s="25"/>
      <c r="D389" s="25"/>
      <c r="E389" s="25"/>
      <c r="F389" s="25"/>
      <c r="G389" s="25"/>
      <c r="H389" s="25"/>
      <c r="I389" s="25"/>
      <c r="J389" s="26" t="s">
        <v>2670</v>
      </c>
      <c r="K389" s="26" t="s">
        <v>2671</v>
      </c>
      <c r="L389" s="26" t="s">
        <v>923</v>
      </c>
      <c r="M389" s="26">
        <v>1000</v>
      </c>
      <c r="N389" s="26">
        <v>1000</v>
      </c>
      <c r="O389" s="26">
        <v>500</v>
      </c>
      <c r="P389" s="27"/>
      <c r="Q389" s="27"/>
      <c r="R389" s="28"/>
    </row>
    <row r="390" s="3" customFormat="1" ht="39" customHeight="1" spans="1:18">
      <c r="A390" s="24"/>
      <c r="B390" s="24"/>
      <c r="C390" s="25"/>
      <c r="D390" s="25"/>
      <c r="E390" s="25"/>
      <c r="F390" s="25"/>
      <c r="G390" s="25"/>
      <c r="H390" s="25"/>
      <c r="I390" s="25"/>
      <c r="J390" s="26" t="s">
        <v>2625</v>
      </c>
      <c r="K390" s="26" t="s">
        <v>2624</v>
      </c>
      <c r="L390" s="26" t="s">
        <v>923</v>
      </c>
      <c r="M390" s="26">
        <v>1000</v>
      </c>
      <c r="N390" s="26">
        <v>1000</v>
      </c>
      <c r="O390" s="26">
        <v>500</v>
      </c>
      <c r="P390" s="27"/>
      <c r="Q390" s="27"/>
      <c r="R390" s="28"/>
    </row>
    <row r="391" s="3" customFormat="1" ht="39" customHeight="1" spans="1:18">
      <c r="A391" s="24"/>
      <c r="B391" s="24"/>
      <c r="C391" s="25"/>
      <c r="D391" s="25"/>
      <c r="E391" s="25"/>
      <c r="F391" s="25"/>
      <c r="G391" s="25"/>
      <c r="H391" s="25"/>
      <c r="I391" s="25"/>
      <c r="J391" s="26" t="s">
        <v>2864</v>
      </c>
      <c r="K391" s="26" t="s">
        <v>2865</v>
      </c>
      <c r="L391" s="26" t="s">
        <v>923</v>
      </c>
      <c r="M391" s="26">
        <v>800</v>
      </c>
      <c r="N391" s="26">
        <v>800</v>
      </c>
      <c r="O391" s="42">
        <v>300</v>
      </c>
      <c r="P391" s="27"/>
      <c r="Q391" s="27"/>
      <c r="R391" s="28"/>
    </row>
    <row r="392" s="3" customFormat="1" ht="46" customHeight="1" spans="1:18">
      <c r="A392" s="24">
        <v>107</v>
      </c>
      <c r="B392" s="24" t="s">
        <v>2297</v>
      </c>
      <c r="C392" s="25" t="s">
        <v>2298</v>
      </c>
      <c r="D392" s="25" t="s">
        <v>2291</v>
      </c>
      <c r="E392" s="25"/>
      <c r="F392" s="25"/>
      <c r="G392" s="25"/>
      <c r="H392" s="25" t="s">
        <v>104</v>
      </c>
      <c r="I392" s="25" t="s">
        <v>2299</v>
      </c>
      <c r="J392" s="26" t="s">
        <v>2780</v>
      </c>
      <c r="K392" s="26" t="s">
        <v>2781</v>
      </c>
      <c r="L392" s="26" t="s">
        <v>923</v>
      </c>
      <c r="M392" s="26">
        <v>1000</v>
      </c>
      <c r="N392" s="26">
        <v>1000</v>
      </c>
      <c r="O392" s="26">
        <v>500</v>
      </c>
      <c r="P392" s="27" t="s">
        <v>3132</v>
      </c>
      <c r="Q392" s="27"/>
      <c r="R392" s="28"/>
    </row>
    <row r="393" s="3" customFormat="1" ht="46" customHeight="1" spans="1:18">
      <c r="A393" s="24"/>
      <c r="B393" s="24"/>
      <c r="C393" s="25"/>
      <c r="D393" s="25"/>
      <c r="E393" s="25"/>
      <c r="F393" s="25"/>
      <c r="G393" s="25"/>
      <c r="H393" s="25"/>
      <c r="I393" s="25"/>
      <c r="J393" s="26" t="s">
        <v>2670</v>
      </c>
      <c r="K393" s="26" t="s">
        <v>2671</v>
      </c>
      <c r="L393" s="26" t="s">
        <v>923</v>
      </c>
      <c r="M393" s="26">
        <v>1000</v>
      </c>
      <c r="N393" s="26">
        <v>1000</v>
      </c>
      <c r="O393" s="26">
        <v>500</v>
      </c>
      <c r="P393" s="27"/>
      <c r="Q393" s="27"/>
      <c r="R393" s="28"/>
    </row>
    <row r="394" s="3" customFormat="1" ht="46" customHeight="1" spans="1:18">
      <c r="A394" s="24"/>
      <c r="B394" s="24"/>
      <c r="C394" s="25"/>
      <c r="D394" s="25"/>
      <c r="E394" s="25"/>
      <c r="F394" s="25"/>
      <c r="G394" s="25"/>
      <c r="H394" s="25"/>
      <c r="I394" s="25"/>
      <c r="J394" s="26" t="s">
        <v>2625</v>
      </c>
      <c r="K394" s="26" t="s">
        <v>2624</v>
      </c>
      <c r="L394" s="26" t="s">
        <v>923</v>
      </c>
      <c r="M394" s="26">
        <v>1000</v>
      </c>
      <c r="N394" s="26">
        <v>1000</v>
      </c>
      <c r="O394" s="26">
        <v>500</v>
      </c>
      <c r="P394" s="27"/>
      <c r="Q394" s="27"/>
      <c r="R394" s="28"/>
    </row>
    <row r="395" s="3" customFormat="1" ht="46" customHeight="1" spans="1:18">
      <c r="A395" s="24"/>
      <c r="B395" s="24"/>
      <c r="C395" s="25"/>
      <c r="D395" s="25"/>
      <c r="E395" s="25"/>
      <c r="F395" s="25"/>
      <c r="G395" s="25"/>
      <c r="H395" s="25"/>
      <c r="I395" s="25"/>
      <c r="J395" s="26" t="s">
        <v>2928</v>
      </c>
      <c r="K395" s="26" t="s">
        <v>2929</v>
      </c>
      <c r="L395" s="26" t="s">
        <v>104</v>
      </c>
      <c r="M395" s="26">
        <v>3000</v>
      </c>
      <c r="N395" s="26">
        <v>3000</v>
      </c>
      <c r="O395" s="26">
        <v>1200</v>
      </c>
      <c r="P395" s="27"/>
      <c r="Q395" s="27"/>
      <c r="R395" s="28"/>
    </row>
    <row r="396" s="3" customFormat="1" ht="37" customHeight="1" spans="1:18">
      <c r="A396" s="24">
        <v>108</v>
      </c>
      <c r="B396" s="24" t="s">
        <v>2304</v>
      </c>
      <c r="C396" s="25" t="s">
        <v>2305</v>
      </c>
      <c r="D396" s="25" t="s">
        <v>2306</v>
      </c>
      <c r="E396" s="25"/>
      <c r="F396" s="25"/>
      <c r="G396" s="25"/>
      <c r="H396" s="25" t="s">
        <v>1588</v>
      </c>
      <c r="I396" s="25" t="s">
        <v>2307</v>
      </c>
      <c r="J396" s="26" t="s">
        <v>2858</v>
      </c>
      <c r="K396" s="26" t="s">
        <v>2859</v>
      </c>
      <c r="L396" s="26" t="s">
        <v>923</v>
      </c>
      <c r="M396" s="26">
        <v>3000</v>
      </c>
      <c r="N396" s="26">
        <v>3000</v>
      </c>
      <c r="O396" s="26">
        <v>1200</v>
      </c>
      <c r="P396" s="27" t="s">
        <v>3133</v>
      </c>
      <c r="Q396" s="27"/>
      <c r="R396" s="28"/>
    </row>
    <row r="397" s="3" customFormat="1" ht="37" customHeight="1" spans="1:18">
      <c r="A397" s="24"/>
      <c r="B397" s="24"/>
      <c r="C397" s="25"/>
      <c r="D397" s="25"/>
      <c r="E397" s="25"/>
      <c r="F397" s="25"/>
      <c r="G397" s="25"/>
      <c r="H397" s="25"/>
      <c r="I397" s="25"/>
      <c r="J397" s="26" t="s">
        <v>2856</v>
      </c>
      <c r="K397" s="26" t="s">
        <v>2857</v>
      </c>
      <c r="L397" s="26" t="s">
        <v>923</v>
      </c>
      <c r="M397" s="26">
        <v>1000</v>
      </c>
      <c r="N397" s="26">
        <v>1000</v>
      </c>
      <c r="O397" s="26">
        <v>500</v>
      </c>
      <c r="P397" s="27"/>
      <c r="Q397" s="27"/>
      <c r="R397" s="28"/>
    </row>
    <row r="398" s="3" customFormat="1" ht="88" customHeight="1" spans="1:18">
      <c r="A398" s="24">
        <v>109</v>
      </c>
      <c r="B398" s="36" t="s">
        <v>2312</v>
      </c>
      <c r="C398" s="39" t="s">
        <v>2313</v>
      </c>
      <c r="D398" s="39" t="s">
        <v>2314</v>
      </c>
      <c r="E398" s="39"/>
      <c r="F398" s="39"/>
      <c r="G398" s="39"/>
      <c r="H398" s="25" t="s">
        <v>104</v>
      </c>
      <c r="I398" s="27"/>
      <c r="J398" s="40"/>
      <c r="K398" s="26"/>
      <c r="L398" s="26"/>
      <c r="M398" s="26"/>
      <c r="N398" s="26"/>
      <c r="O398" s="26"/>
      <c r="P398" s="27" t="s">
        <v>3134</v>
      </c>
      <c r="Q398" s="27"/>
      <c r="R398" s="28"/>
    </row>
    <row r="399" s="3" customFormat="1" ht="15.2" spans="1:18">
      <c r="A399" s="38"/>
      <c r="C399" s="54"/>
      <c r="D399" s="54"/>
      <c r="E399" s="54"/>
      <c r="F399" s="54"/>
      <c r="G399" s="54"/>
      <c r="H399" s="54"/>
      <c r="I399" s="54"/>
      <c r="J399" s="55"/>
      <c r="K399" s="55"/>
      <c r="L399" s="55"/>
      <c r="M399" s="55"/>
      <c r="N399" s="55"/>
      <c r="O399" s="55"/>
      <c r="P399" s="56"/>
      <c r="Q399" s="57"/>
      <c r="R399" s="28"/>
    </row>
    <row r="401" s="1" customFormat="1" spans="1:18">
      <c r="A401" s="5"/>
      <c r="C401" s="6"/>
      <c r="D401" s="6"/>
      <c r="E401" s="6"/>
      <c r="F401" s="6"/>
      <c r="G401" s="6"/>
      <c r="H401" s="6"/>
      <c r="I401" s="6"/>
      <c r="J401" s="7"/>
      <c r="K401" s="7"/>
      <c r="L401" s="7"/>
      <c r="M401" s="7"/>
      <c r="N401" s="7"/>
      <c r="O401" s="7"/>
      <c r="P401" s="8"/>
      <c r="Q401" s="9"/>
      <c r="R401" s="10"/>
    </row>
    <row r="404" s="1" customFormat="1" spans="1:18">
      <c r="A404" s="5"/>
      <c r="C404" s="6"/>
      <c r="D404" s="6"/>
      <c r="E404" s="6"/>
      <c r="F404" s="6"/>
      <c r="G404" s="6"/>
      <c r="H404" s="6"/>
      <c r="I404" s="6"/>
      <c r="J404" s="7"/>
      <c r="K404" s="7"/>
      <c r="L404" s="7"/>
      <c r="M404" s="7"/>
      <c r="N404" s="7"/>
      <c r="O404" s="7"/>
      <c r="P404" s="8"/>
      <c r="Q404" s="9"/>
      <c r="R404" s="10"/>
    </row>
  </sheetData>
  <mergeCells count="894">
    <mergeCell ref="A1:B1"/>
    <mergeCell ref="A2:O2"/>
    <mergeCell ref="P2:Q2"/>
    <mergeCell ref="A3:I3"/>
    <mergeCell ref="J3:O3"/>
    <mergeCell ref="A5:A7"/>
    <mergeCell ref="A8:A10"/>
    <mergeCell ref="A11:A22"/>
    <mergeCell ref="A23:A28"/>
    <mergeCell ref="A29:A36"/>
    <mergeCell ref="A38:A39"/>
    <mergeCell ref="A40:A45"/>
    <mergeCell ref="A46:A53"/>
    <mergeCell ref="A56:A57"/>
    <mergeCell ref="A58:A59"/>
    <mergeCell ref="A60:A61"/>
    <mergeCell ref="A62:A63"/>
    <mergeCell ref="A64:A65"/>
    <mergeCell ref="A66:A67"/>
    <mergeCell ref="A70:A71"/>
    <mergeCell ref="A72:A73"/>
    <mergeCell ref="A76:A83"/>
    <mergeCell ref="A84:A85"/>
    <mergeCell ref="A86:A87"/>
    <mergeCell ref="A88:A89"/>
    <mergeCell ref="A90:A92"/>
    <mergeCell ref="A93:A95"/>
    <mergeCell ref="A96:A98"/>
    <mergeCell ref="A101:A102"/>
    <mergeCell ref="A103:A105"/>
    <mergeCell ref="A106:A107"/>
    <mergeCell ref="A108:A109"/>
    <mergeCell ref="A110:A112"/>
    <mergeCell ref="A113:A114"/>
    <mergeCell ref="A115:A118"/>
    <mergeCell ref="A119:A120"/>
    <mergeCell ref="A121:A122"/>
    <mergeCell ref="A123:A127"/>
    <mergeCell ref="A128:A130"/>
    <mergeCell ref="A131:A133"/>
    <mergeCell ref="A136:A140"/>
    <mergeCell ref="A141:A145"/>
    <mergeCell ref="A149:A150"/>
    <mergeCell ref="A151:A169"/>
    <mergeCell ref="A170:A189"/>
    <mergeCell ref="A190:A192"/>
    <mergeCell ref="A193:A196"/>
    <mergeCell ref="A197:A199"/>
    <mergeCell ref="A201:A202"/>
    <mergeCell ref="A203:A210"/>
    <mergeCell ref="A211:A213"/>
    <mergeCell ref="A215:A218"/>
    <mergeCell ref="A219:A220"/>
    <mergeCell ref="A221:A225"/>
    <mergeCell ref="A226:A227"/>
    <mergeCell ref="A228:A234"/>
    <mergeCell ref="A236:A241"/>
    <mergeCell ref="A242:A243"/>
    <mergeCell ref="A245:A246"/>
    <mergeCell ref="A247:A248"/>
    <mergeCell ref="A249:A250"/>
    <mergeCell ref="A251:A252"/>
    <mergeCell ref="A253:A255"/>
    <mergeCell ref="A256:A257"/>
    <mergeCell ref="A258:A259"/>
    <mergeCell ref="A261:A288"/>
    <mergeCell ref="A289:A290"/>
    <mergeCell ref="A291:A312"/>
    <mergeCell ref="A314:A315"/>
    <mergeCell ref="A318:A321"/>
    <mergeCell ref="A323:A329"/>
    <mergeCell ref="A330:A332"/>
    <mergeCell ref="A333:A337"/>
    <mergeCell ref="A338:A339"/>
    <mergeCell ref="A340:A346"/>
    <mergeCell ref="A350:A351"/>
    <mergeCell ref="A352:A354"/>
    <mergeCell ref="A355:A358"/>
    <mergeCell ref="A359:A360"/>
    <mergeCell ref="A362:A363"/>
    <mergeCell ref="A364:A370"/>
    <mergeCell ref="A371:A377"/>
    <mergeCell ref="A378:A383"/>
    <mergeCell ref="A384:A387"/>
    <mergeCell ref="A388:A391"/>
    <mergeCell ref="A392:A395"/>
    <mergeCell ref="A396:A397"/>
    <mergeCell ref="B5:B7"/>
    <mergeCell ref="B8:B10"/>
    <mergeCell ref="B11:B22"/>
    <mergeCell ref="B23:B28"/>
    <mergeCell ref="B29:B36"/>
    <mergeCell ref="B38:B39"/>
    <mergeCell ref="B40:B45"/>
    <mergeCell ref="B46:B53"/>
    <mergeCell ref="B56:B57"/>
    <mergeCell ref="B58:B59"/>
    <mergeCell ref="B60:B61"/>
    <mergeCell ref="B62:B63"/>
    <mergeCell ref="B64:B65"/>
    <mergeCell ref="B66:B67"/>
    <mergeCell ref="B70:B71"/>
    <mergeCell ref="B72:B73"/>
    <mergeCell ref="B76:B83"/>
    <mergeCell ref="B84:B85"/>
    <mergeCell ref="B86:B87"/>
    <mergeCell ref="B88:B89"/>
    <mergeCell ref="B90:B92"/>
    <mergeCell ref="B93:B95"/>
    <mergeCell ref="B96:B98"/>
    <mergeCell ref="B110:B111"/>
    <mergeCell ref="B115:B117"/>
    <mergeCell ref="B121:B122"/>
    <mergeCell ref="B123:B127"/>
    <mergeCell ref="B128:B130"/>
    <mergeCell ref="B131:B133"/>
    <mergeCell ref="B136:B140"/>
    <mergeCell ref="B141:B145"/>
    <mergeCell ref="B149:B150"/>
    <mergeCell ref="B151:B161"/>
    <mergeCell ref="B162:B168"/>
    <mergeCell ref="B170:B180"/>
    <mergeCell ref="B181:B188"/>
    <mergeCell ref="B190:B191"/>
    <mergeCell ref="B193:B196"/>
    <mergeCell ref="B197:B199"/>
    <mergeCell ref="B201:B202"/>
    <mergeCell ref="B203:B210"/>
    <mergeCell ref="B211:B213"/>
    <mergeCell ref="B215:B218"/>
    <mergeCell ref="B219:B220"/>
    <mergeCell ref="B221:B225"/>
    <mergeCell ref="B228:B234"/>
    <mergeCell ref="B236:B241"/>
    <mergeCell ref="B245:B246"/>
    <mergeCell ref="B247:B248"/>
    <mergeCell ref="B249:B250"/>
    <mergeCell ref="B251:B252"/>
    <mergeCell ref="B253:B255"/>
    <mergeCell ref="B256:B257"/>
    <mergeCell ref="B258:B259"/>
    <mergeCell ref="B261:B288"/>
    <mergeCell ref="B289:B290"/>
    <mergeCell ref="B291:B312"/>
    <mergeCell ref="B314:B315"/>
    <mergeCell ref="B318:B321"/>
    <mergeCell ref="B323:B329"/>
    <mergeCell ref="B330:B332"/>
    <mergeCell ref="B333:B337"/>
    <mergeCell ref="B340:B345"/>
    <mergeCell ref="B352:B354"/>
    <mergeCell ref="B355:B358"/>
    <mergeCell ref="B359:B360"/>
    <mergeCell ref="B362:B363"/>
    <mergeCell ref="B364:B370"/>
    <mergeCell ref="B371:B377"/>
    <mergeCell ref="B378:B383"/>
    <mergeCell ref="B384:B387"/>
    <mergeCell ref="B388:B391"/>
    <mergeCell ref="B392:B395"/>
    <mergeCell ref="B396:B397"/>
    <mergeCell ref="C5:C7"/>
    <mergeCell ref="C8:C10"/>
    <mergeCell ref="C11:C22"/>
    <mergeCell ref="C23:C28"/>
    <mergeCell ref="C29:C36"/>
    <mergeCell ref="C38:C39"/>
    <mergeCell ref="C40:C45"/>
    <mergeCell ref="C46:C53"/>
    <mergeCell ref="C56:C57"/>
    <mergeCell ref="C58:C59"/>
    <mergeCell ref="C60:C61"/>
    <mergeCell ref="C62:C63"/>
    <mergeCell ref="C64:C65"/>
    <mergeCell ref="C66:C67"/>
    <mergeCell ref="C70:C71"/>
    <mergeCell ref="C72:C73"/>
    <mergeCell ref="C76:C83"/>
    <mergeCell ref="C84:C85"/>
    <mergeCell ref="C86:C87"/>
    <mergeCell ref="C88:C89"/>
    <mergeCell ref="C90:C92"/>
    <mergeCell ref="C93:C95"/>
    <mergeCell ref="C96:C98"/>
    <mergeCell ref="C99:C100"/>
    <mergeCell ref="C101:C102"/>
    <mergeCell ref="C103:C105"/>
    <mergeCell ref="C106:C107"/>
    <mergeCell ref="C108:C109"/>
    <mergeCell ref="C110:C112"/>
    <mergeCell ref="C113:C114"/>
    <mergeCell ref="C115:C118"/>
    <mergeCell ref="C119:C120"/>
    <mergeCell ref="C121:C122"/>
    <mergeCell ref="C123:C127"/>
    <mergeCell ref="C128:C130"/>
    <mergeCell ref="C131:C133"/>
    <mergeCell ref="C136:C140"/>
    <mergeCell ref="C141:C145"/>
    <mergeCell ref="C149:C150"/>
    <mergeCell ref="C151:C169"/>
    <mergeCell ref="C170:C189"/>
    <mergeCell ref="C190:C192"/>
    <mergeCell ref="C193:C196"/>
    <mergeCell ref="C197:C199"/>
    <mergeCell ref="C201:C202"/>
    <mergeCell ref="C203:C210"/>
    <mergeCell ref="C211:C213"/>
    <mergeCell ref="C215:C218"/>
    <mergeCell ref="C219:C220"/>
    <mergeCell ref="C221:C225"/>
    <mergeCell ref="C226:C227"/>
    <mergeCell ref="C228:C234"/>
    <mergeCell ref="C236:C241"/>
    <mergeCell ref="C242:C243"/>
    <mergeCell ref="C245:C246"/>
    <mergeCell ref="C247:C248"/>
    <mergeCell ref="C249:C250"/>
    <mergeCell ref="C251:C252"/>
    <mergeCell ref="C253:C255"/>
    <mergeCell ref="C256:C257"/>
    <mergeCell ref="C258:C259"/>
    <mergeCell ref="C261:C288"/>
    <mergeCell ref="C289:C290"/>
    <mergeCell ref="C291:C312"/>
    <mergeCell ref="C314:C315"/>
    <mergeCell ref="C318:C321"/>
    <mergeCell ref="C323:C329"/>
    <mergeCell ref="C330:C332"/>
    <mergeCell ref="C333:C337"/>
    <mergeCell ref="C338:C339"/>
    <mergeCell ref="C340:C346"/>
    <mergeCell ref="C350:C351"/>
    <mergeCell ref="C352:C354"/>
    <mergeCell ref="C355:C358"/>
    <mergeCell ref="C359:C360"/>
    <mergeCell ref="C362:C363"/>
    <mergeCell ref="C364:C370"/>
    <mergeCell ref="C371:C377"/>
    <mergeCell ref="C378:C383"/>
    <mergeCell ref="C384:C387"/>
    <mergeCell ref="C388:C391"/>
    <mergeCell ref="C392:C395"/>
    <mergeCell ref="C396:C397"/>
    <mergeCell ref="D5:D7"/>
    <mergeCell ref="D8:D10"/>
    <mergeCell ref="D11:D22"/>
    <mergeCell ref="D23:D28"/>
    <mergeCell ref="D29:D36"/>
    <mergeCell ref="D38:D39"/>
    <mergeCell ref="D40:D45"/>
    <mergeCell ref="D46:D53"/>
    <mergeCell ref="D56:D57"/>
    <mergeCell ref="D58:D59"/>
    <mergeCell ref="D60:D61"/>
    <mergeCell ref="D62:D63"/>
    <mergeCell ref="D64:D65"/>
    <mergeCell ref="D66:D67"/>
    <mergeCell ref="D70:D71"/>
    <mergeCell ref="D72:D73"/>
    <mergeCell ref="D76:D83"/>
    <mergeCell ref="D84:D85"/>
    <mergeCell ref="D86:D87"/>
    <mergeCell ref="D88:D89"/>
    <mergeCell ref="D90:D92"/>
    <mergeCell ref="D93:D95"/>
    <mergeCell ref="D96:D98"/>
    <mergeCell ref="D99:D100"/>
    <mergeCell ref="D101:D102"/>
    <mergeCell ref="D103:D105"/>
    <mergeCell ref="D106:D107"/>
    <mergeCell ref="D108:D109"/>
    <mergeCell ref="D110:D112"/>
    <mergeCell ref="D113:D114"/>
    <mergeCell ref="D115:D118"/>
    <mergeCell ref="D119:D120"/>
    <mergeCell ref="D121:D122"/>
    <mergeCell ref="D123:D127"/>
    <mergeCell ref="D128:D130"/>
    <mergeCell ref="D131:D133"/>
    <mergeCell ref="D136:D140"/>
    <mergeCell ref="D141:D145"/>
    <mergeCell ref="D149:D150"/>
    <mergeCell ref="D151:D169"/>
    <mergeCell ref="D170:D189"/>
    <mergeCell ref="D190:D192"/>
    <mergeCell ref="D193:D196"/>
    <mergeCell ref="D197:D199"/>
    <mergeCell ref="D201:D202"/>
    <mergeCell ref="D203:D210"/>
    <mergeCell ref="D211:D213"/>
    <mergeCell ref="D215:D218"/>
    <mergeCell ref="D219:D220"/>
    <mergeCell ref="D221:D225"/>
    <mergeCell ref="D226:D227"/>
    <mergeCell ref="D228:D234"/>
    <mergeCell ref="D236:D241"/>
    <mergeCell ref="D242:D243"/>
    <mergeCell ref="D245:D246"/>
    <mergeCell ref="D247:D248"/>
    <mergeCell ref="D249:D250"/>
    <mergeCell ref="D251:D252"/>
    <mergeCell ref="D253:D255"/>
    <mergeCell ref="D256:D257"/>
    <mergeCell ref="D258:D259"/>
    <mergeCell ref="D261:D288"/>
    <mergeCell ref="D289:D290"/>
    <mergeCell ref="D291:D312"/>
    <mergeCell ref="D314:D315"/>
    <mergeCell ref="D318:D321"/>
    <mergeCell ref="D323:D329"/>
    <mergeCell ref="D330:D332"/>
    <mergeCell ref="D333:D337"/>
    <mergeCell ref="D338:D339"/>
    <mergeCell ref="D340:D346"/>
    <mergeCell ref="D350:D351"/>
    <mergeCell ref="D352:D354"/>
    <mergeCell ref="D355:D358"/>
    <mergeCell ref="D359:D360"/>
    <mergeCell ref="D362:D363"/>
    <mergeCell ref="D364:D370"/>
    <mergeCell ref="D371:D377"/>
    <mergeCell ref="D378:D383"/>
    <mergeCell ref="D384:D387"/>
    <mergeCell ref="D388:D391"/>
    <mergeCell ref="D392:D395"/>
    <mergeCell ref="D396:D397"/>
    <mergeCell ref="E5:E7"/>
    <mergeCell ref="E8:E10"/>
    <mergeCell ref="E11:E22"/>
    <mergeCell ref="E23:E28"/>
    <mergeCell ref="E29:E36"/>
    <mergeCell ref="E38:E39"/>
    <mergeCell ref="E40:E45"/>
    <mergeCell ref="E46:E53"/>
    <mergeCell ref="E56:E57"/>
    <mergeCell ref="E58:E59"/>
    <mergeCell ref="E60:E61"/>
    <mergeCell ref="E62:E63"/>
    <mergeCell ref="E64:E65"/>
    <mergeCell ref="E66:E67"/>
    <mergeCell ref="E70:E71"/>
    <mergeCell ref="E72:E73"/>
    <mergeCell ref="E76:E83"/>
    <mergeCell ref="E84:E85"/>
    <mergeCell ref="E86:E87"/>
    <mergeCell ref="E88:E89"/>
    <mergeCell ref="E90:E92"/>
    <mergeCell ref="E93:E95"/>
    <mergeCell ref="E96:E98"/>
    <mergeCell ref="E99:E100"/>
    <mergeCell ref="E101:E102"/>
    <mergeCell ref="E103:E105"/>
    <mergeCell ref="E106:E107"/>
    <mergeCell ref="E108:E109"/>
    <mergeCell ref="E110:E112"/>
    <mergeCell ref="E113:E114"/>
    <mergeCell ref="E115:E118"/>
    <mergeCell ref="E119:E120"/>
    <mergeCell ref="E121:E122"/>
    <mergeCell ref="E123:E127"/>
    <mergeCell ref="E128:E130"/>
    <mergeCell ref="E131:E133"/>
    <mergeCell ref="E136:E140"/>
    <mergeCell ref="E141:E145"/>
    <mergeCell ref="E149:E150"/>
    <mergeCell ref="E151:E169"/>
    <mergeCell ref="E170:E189"/>
    <mergeCell ref="E190:E192"/>
    <mergeCell ref="E193:E196"/>
    <mergeCell ref="E197:E199"/>
    <mergeCell ref="E201:E202"/>
    <mergeCell ref="E203:E210"/>
    <mergeCell ref="E211:E213"/>
    <mergeCell ref="E215:E218"/>
    <mergeCell ref="E219:E220"/>
    <mergeCell ref="E221:E225"/>
    <mergeCell ref="E226:E227"/>
    <mergeCell ref="E228:E234"/>
    <mergeCell ref="E236:E241"/>
    <mergeCell ref="E242:E243"/>
    <mergeCell ref="E245:E246"/>
    <mergeCell ref="E247:E248"/>
    <mergeCell ref="E249:E250"/>
    <mergeCell ref="E251:E252"/>
    <mergeCell ref="E253:E255"/>
    <mergeCell ref="E256:E257"/>
    <mergeCell ref="E258:E259"/>
    <mergeCell ref="E261:E288"/>
    <mergeCell ref="E289:E290"/>
    <mergeCell ref="E291:E312"/>
    <mergeCell ref="E314:E315"/>
    <mergeCell ref="E318:E321"/>
    <mergeCell ref="E323:E329"/>
    <mergeCell ref="E330:E332"/>
    <mergeCell ref="E333:E337"/>
    <mergeCell ref="E338:E339"/>
    <mergeCell ref="E340:E346"/>
    <mergeCell ref="E350:E351"/>
    <mergeCell ref="E352:E354"/>
    <mergeCell ref="E355:E358"/>
    <mergeCell ref="E359:E360"/>
    <mergeCell ref="E362:E363"/>
    <mergeCell ref="E364:E370"/>
    <mergeCell ref="E371:E377"/>
    <mergeCell ref="E378:E383"/>
    <mergeCell ref="E384:E387"/>
    <mergeCell ref="E388:E391"/>
    <mergeCell ref="E392:E395"/>
    <mergeCell ref="E396:E397"/>
    <mergeCell ref="F5:F7"/>
    <mergeCell ref="F8:F10"/>
    <mergeCell ref="F11:F22"/>
    <mergeCell ref="F23:F28"/>
    <mergeCell ref="F29:F36"/>
    <mergeCell ref="F38:F39"/>
    <mergeCell ref="F40:F45"/>
    <mergeCell ref="F46:F53"/>
    <mergeCell ref="F56:F57"/>
    <mergeCell ref="F58:F59"/>
    <mergeCell ref="F60:F61"/>
    <mergeCell ref="F62:F63"/>
    <mergeCell ref="F64:F65"/>
    <mergeCell ref="F66:F67"/>
    <mergeCell ref="F70:F71"/>
    <mergeCell ref="F72:F73"/>
    <mergeCell ref="F76:F83"/>
    <mergeCell ref="F84:F85"/>
    <mergeCell ref="F86:F87"/>
    <mergeCell ref="F88:F89"/>
    <mergeCell ref="F90:F92"/>
    <mergeCell ref="F93:F95"/>
    <mergeCell ref="F96:F98"/>
    <mergeCell ref="F99:F100"/>
    <mergeCell ref="F101:F102"/>
    <mergeCell ref="F103:F105"/>
    <mergeCell ref="F106:F107"/>
    <mergeCell ref="F108:F109"/>
    <mergeCell ref="F110:F112"/>
    <mergeCell ref="F113:F114"/>
    <mergeCell ref="F115:F118"/>
    <mergeCell ref="F119:F120"/>
    <mergeCell ref="F121:F122"/>
    <mergeCell ref="F123:F127"/>
    <mergeCell ref="F128:F130"/>
    <mergeCell ref="F131:F133"/>
    <mergeCell ref="F136:F140"/>
    <mergeCell ref="F141:F145"/>
    <mergeCell ref="F149:F150"/>
    <mergeCell ref="F151:F169"/>
    <mergeCell ref="F170:F189"/>
    <mergeCell ref="F190:F192"/>
    <mergeCell ref="F193:F196"/>
    <mergeCell ref="F197:F199"/>
    <mergeCell ref="F201:F202"/>
    <mergeCell ref="F203:F210"/>
    <mergeCell ref="F211:F213"/>
    <mergeCell ref="F215:F218"/>
    <mergeCell ref="F219:F220"/>
    <mergeCell ref="F221:F225"/>
    <mergeCell ref="F226:F227"/>
    <mergeCell ref="F228:F234"/>
    <mergeCell ref="F236:F241"/>
    <mergeCell ref="F242:F243"/>
    <mergeCell ref="F245:F246"/>
    <mergeCell ref="F247:F248"/>
    <mergeCell ref="F249:F250"/>
    <mergeCell ref="F251:F252"/>
    <mergeCell ref="F253:F255"/>
    <mergeCell ref="F256:F257"/>
    <mergeCell ref="F258:F259"/>
    <mergeCell ref="F261:F288"/>
    <mergeCell ref="F289:F290"/>
    <mergeCell ref="F291:F312"/>
    <mergeCell ref="F314:F315"/>
    <mergeCell ref="F318:F321"/>
    <mergeCell ref="F323:F329"/>
    <mergeCell ref="F330:F332"/>
    <mergeCell ref="F333:F337"/>
    <mergeCell ref="F338:F339"/>
    <mergeCell ref="F340:F346"/>
    <mergeCell ref="F350:F351"/>
    <mergeCell ref="F352:F354"/>
    <mergeCell ref="F355:F358"/>
    <mergeCell ref="F359:F360"/>
    <mergeCell ref="F362:F363"/>
    <mergeCell ref="F364:F370"/>
    <mergeCell ref="F371:F377"/>
    <mergeCell ref="F378:F383"/>
    <mergeCell ref="F384:F387"/>
    <mergeCell ref="F388:F391"/>
    <mergeCell ref="F392:F395"/>
    <mergeCell ref="F396:F397"/>
    <mergeCell ref="G5:G7"/>
    <mergeCell ref="G8:G10"/>
    <mergeCell ref="G11:G22"/>
    <mergeCell ref="G23:G28"/>
    <mergeCell ref="G29:G36"/>
    <mergeCell ref="G38:G39"/>
    <mergeCell ref="G40:G45"/>
    <mergeCell ref="G46:G53"/>
    <mergeCell ref="G56:G57"/>
    <mergeCell ref="G58:G59"/>
    <mergeCell ref="G60:G61"/>
    <mergeCell ref="G62:G63"/>
    <mergeCell ref="G64:G65"/>
    <mergeCell ref="G66:G67"/>
    <mergeCell ref="G70:G71"/>
    <mergeCell ref="G72:G73"/>
    <mergeCell ref="G76:G83"/>
    <mergeCell ref="G84:G85"/>
    <mergeCell ref="G86:G87"/>
    <mergeCell ref="G88:G89"/>
    <mergeCell ref="G90:G92"/>
    <mergeCell ref="G93:G95"/>
    <mergeCell ref="G96:G98"/>
    <mergeCell ref="G99:G100"/>
    <mergeCell ref="G101:G102"/>
    <mergeCell ref="G103:G105"/>
    <mergeCell ref="G106:G107"/>
    <mergeCell ref="G108:G109"/>
    <mergeCell ref="G110:G112"/>
    <mergeCell ref="G113:G114"/>
    <mergeCell ref="G115:G118"/>
    <mergeCell ref="G119:G120"/>
    <mergeCell ref="G121:G122"/>
    <mergeCell ref="G123:G127"/>
    <mergeCell ref="G128:G130"/>
    <mergeCell ref="G131:G133"/>
    <mergeCell ref="G136:G140"/>
    <mergeCell ref="G141:G145"/>
    <mergeCell ref="G149:G150"/>
    <mergeCell ref="G151:G169"/>
    <mergeCell ref="G170:G189"/>
    <mergeCell ref="G190:G192"/>
    <mergeCell ref="G193:G196"/>
    <mergeCell ref="G197:G199"/>
    <mergeCell ref="G201:G202"/>
    <mergeCell ref="G203:G210"/>
    <mergeCell ref="G211:G213"/>
    <mergeCell ref="G215:G218"/>
    <mergeCell ref="G219:G220"/>
    <mergeCell ref="G221:G225"/>
    <mergeCell ref="G226:G227"/>
    <mergeCell ref="G228:G234"/>
    <mergeCell ref="G236:G241"/>
    <mergeCell ref="G242:G243"/>
    <mergeCell ref="G245:G246"/>
    <mergeCell ref="G247:G248"/>
    <mergeCell ref="G249:G250"/>
    <mergeCell ref="G251:G252"/>
    <mergeCell ref="G253:G255"/>
    <mergeCell ref="G256:G257"/>
    <mergeCell ref="G258:G259"/>
    <mergeCell ref="G261:G288"/>
    <mergeCell ref="G289:G290"/>
    <mergeCell ref="G291:G312"/>
    <mergeCell ref="G314:G315"/>
    <mergeCell ref="G318:G321"/>
    <mergeCell ref="G323:G329"/>
    <mergeCell ref="G330:G332"/>
    <mergeCell ref="G333:G337"/>
    <mergeCell ref="G338:G339"/>
    <mergeCell ref="G340:G346"/>
    <mergeCell ref="G350:G351"/>
    <mergeCell ref="G352:G354"/>
    <mergeCell ref="G355:G358"/>
    <mergeCell ref="G359:G360"/>
    <mergeCell ref="G362:G363"/>
    <mergeCell ref="G364:G370"/>
    <mergeCell ref="G371:G377"/>
    <mergeCell ref="G378:G383"/>
    <mergeCell ref="G384:G387"/>
    <mergeCell ref="G388:G391"/>
    <mergeCell ref="G392:G395"/>
    <mergeCell ref="G396:G397"/>
    <mergeCell ref="H5:H7"/>
    <mergeCell ref="H8:H10"/>
    <mergeCell ref="H11:H22"/>
    <mergeCell ref="H23:H28"/>
    <mergeCell ref="H29:H36"/>
    <mergeCell ref="H38:H39"/>
    <mergeCell ref="H40:H45"/>
    <mergeCell ref="H46:H53"/>
    <mergeCell ref="H56:H57"/>
    <mergeCell ref="H58:H59"/>
    <mergeCell ref="H60:H61"/>
    <mergeCell ref="H62:H63"/>
    <mergeCell ref="H64:H65"/>
    <mergeCell ref="H66:H67"/>
    <mergeCell ref="H70:H71"/>
    <mergeCell ref="H72:H73"/>
    <mergeCell ref="H76:H83"/>
    <mergeCell ref="H84:H85"/>
    <mergeCell ref="H86:H87"/>
    <mergeCell ref="H88:H89"/>
    <mergeCell ref="H90:H92"/>
    <mergeCell ref="H93:H95"/>
    <mergeCell ref="H96:H98"/>
    <mergeCell ref="H99:H100"/>
    <mergeCell ref="H101:H102"/>
    <mergeCell ref="H103:H105"/>
    <mergeCell ref="H106:H107"/>
    <mergeCell ref="H108:H109"/>
    <mergeCell ref="H110:H112"/>
    <mergeCell ref="H113:H114"/>
    <mergeCell ref="H115:H118"/>
    <mergeCell ref="H119:H120"/>
    <mergeCell ref="H121:H122"/>
    <mergeCell ref="H123:H127"/>
    <mergeCell ref="H128:H130"/>
    <mergeCell ref="H131:H133"/>
    <mergeCell ref="H136:H140"/>
    <mergeCell ref="H141:H145"/>
    <mergeCell ref="H149:H150"/>
    <mergeCell ref="H151:H169"/>
    <mergeCell ref="H170:H189"/>
    <mergeCell ref="H190:H192"/>
    <mergeCell ref="H193:H196"/>
    <mergeCell ref="H197:H199"/>
    <mergeCell ref="H201:H202"/>
    <mergeCell ref="H203:H210"/>
    <mergeCell ref="H211:H213"/>
    <mergeCell ref="H215:H218"/>
    <mergeCell ref="H219:H220"/>
    <mergeCell ref="H221:H225"/>
    <mergeCell ref="H226:H227"/>
    <mergeCell ref="H228:H234"/>
    <mergeCell ref="H236:H241"/>
    <mergeCell ref="H242:H243"/>
    <mergeCell ref="H245:H246"/>
    <mergeCell ref="H247:H248"/>
    <mergeCell ref="H249:H250"/>
    <mergeCell ref="H251:H252"/>
    <mergeCell ref="H253:H255"/>
    <mergeCell ref="H256:H257"/>
    <mergeCell ref="H258:H259"/>
    <mergeCell ref="H261:H288"/>
    <mergeCell ref="H289:H290"/>
    <mergeCell ref="H291:H312"/>
    <mergeCell ref="H314:H315"/>
    <mergeCell ref="H318:H321"/>
    <mergeCell ref="H323:H329"/>
    <mergeCell ref="H330:H332"/>
    <mergeCell ref="H333:H337"/>
    <mergeCell ref="H338:H339"/>
    <mergeCell ref="H340:H346"/>
    <mergeCell ref="H350:H351"/>
    <mergeCell ref="H352:H354"/>
    <mergeCell ref="H355:H358"/>
    <mergeCell ref="H359:H360"/>
    <mergeCell ref="H362:H363"/>
    <mergeCell ref="H364:H370"/>
    <mergeCell ref="H371:H377"/>
    <mergeCell ref="H378:H383"/>
    <mergeCell ref="H384:H387"/>
    <mergeCell ref="H388:H391"/>
    <mergeCell ref="H392:H395"/>
    <mergeCell ref="H396:H397"/>
    <mergeCell ref="I5:I7"/>
    <mergeCell ref="I8:I10"/>
    <mergeCell ref="I11:I22"/>
    <mergeCell ref="I23:I28"/>
    <mergeCell ref="I29:I36"/>
    <mergeCell ref="I38:I39"/>
    <mergeCell ref="I40:I45"/>
    <mergeCell ref="I46:I53"/>
    <mergeCell ref="I56:I57"/>
    <mergeCell ref="I58:I59"/>
    <mergeCell ref="I60:I61"/>
    <mergeCell ref="I62:I63"/>
    <mergeCell ref="I64:I65"/>
    <mergeCell ref="I66:I67"/>
    <mergeCell ref="I70:I71"/>
    <mergeCell ref="I72:I73"/>
    <mergeCell ref="I76:I83"/>
    <mergeCell ref="I84:I85"/>
    <mergeCell ref="I86:I87"/>
    <mergeCell ref="I88:I89"/>
    <mergeCell ref="I90:I92"/>
    <mergeCell ref="I93:I95"/>
    <mergeCell ref="I96:I98"/>
    <mergeCell ref="I99:I100"/>
    <mergeCell ref="I101:I102"/>
    <mergeCell ref="I103:I105"/>
    <mergeCell ref="I106:I107"/>
    <mergeCell ref="I108:I109"/>
    <mergeCell ref="I110:I112"/>
    <mergeCell ref="I113:I114"/>
    <mergeCell ref="I115:I118"/>
    <mergeCell ref="I119:I120"/>
    <mergeCell ref="I121:I122"/>
    <mergeCell ref="I123:I127"/>
    <mergeCell ref="I128:I130"/>
    <mergeCell ref="I131:I133"/>
    <mergeCell ref="I136:I140"/>
    <mergeCell ref="I141:I145"/>
    <mergeCell ref="I149:I150"/>
    <mergeCell ref="I151:I169"/>
    <mergeCell ref="I170:I189"/>
    <mergeCell ref="I190:I192"/>
    <mergeCell ref="I193:I196"/>
    <mergeCell ref="I197:I199"/>
    <mergeCell ref="I201:I202"/>
    <mergeCell ref="I203:I210"/>
    <mergeCell ref="I211:I213"/>
    <mergeCell ref="I215:I218"/>
    <mergeCell ref="I219:I220"/>
    <mergeCell ref="I221:I225"/>
    <mergeCell ref="I226:I227"/>
    <mergeCell ref="I228:I234"/>
    <mergeCell ref="I236:I241"/>
    <mergeCell ref="I242:I243"/>
    <mergeCell ref="I245:I246"/>
    <mergeCell ref="I247:I248"/>
    <mergeCell ref="I249:I250"/>
    <mergeCell ref="I251:I252"/>
    <mergeCell ref="I253:I255"/>
    <mergeCell ref="I256:I257"/>
    <mergeCell ref="I258:I259"/>
    <mergeCell ref="I261:I288"/>
    <mergeCell ref="I289:I290"/>
    <mergeCell ref="I291:I312"/>
    <mergeCell ref="I314:I315"/>
    <mergeCell ref="I318:I321"/>
    <mergeCell ref="I323:I329"/>
    <mergeCell ref="I330:I332"/>
    <mergeCell ref="I333:I337"/>
    <mergeCell ref="I338:I339"/>
    <mergeCell ref="I340:I346"/>
    <mergeCell ref="I350:I351"/>
    <mergeCell ref="I352:I354"/>
    <mergeCell ref="I355:I358"/>
    <mergeCell ref="I359:I360"/>
    <mergeCell ref="I362:I363"/>
    <mergeCell ref="I364:I370"/>
    <mergeCell ref="I371:I377"/>
    <mergeCell ref="I378:I383"/>
    <mergeCell ref="I384:I387"/>
    <mergeCell ref="I388:I391"/>
    <mergeCell ref="I392:I395"/>
    <mergeCell ref="I396:I397"/>
    <mergeCell ref="P5:P7"/>
    <mergeCell ref="P8:P10"/>
    <mergeCell ref="P11:P22"/>
    <mergeCell ref="P23:P28"/>
    <mergeCell ref="P29:P36"/>
    <mergeCell ref="P38:P39"/>
    <mergeCell ref="P40:P45"/>
    <mergeCell ref="P46:P53"/>
    <mergeCell ref="P54:P55"/>
    <mergeCell ref="P56:P59"/>
    <mergeCell ref="P60:P61"/>
    <mergeCell ref="P62:P63"/>
    <mergeCell ref="P64:P65"/>
    <mergeCell ref="P66:P67"/>
    <mergeCell ref="P70:P71"/>
    <mergeCell ref="P72:P73"/>
    <mergeCell ref="P76:P83"/>
    <mergeCell ref="P84:P85"/>
    <mergeCell ref="P86:P87"/>
    <mergeCell ref="P88:P89"/>
    <mergeCell ref="P90:P92"/>
    <mergeCell ref="P93:P95"/>
    <mergeCell ref="P96:P98"/>
    <mergeCell ref="P110:P111"/>
    <mergeCell ref="P115:P117"/>
    <mergeCell ref="P121:P122"/>
    <mergeCell ref="P123:P127"/>
    <mergeCell ref="P128:P130"/>
    <mergeCell ref="P131:P133"/>
    <mergeCell ref="P136:P140"/>
    <mergeCell ref="P141:P145"/>
    <mergeCell ref="P151:P161"/>
    <mergeCell ref="P162:P168"/>
    <mergeCell ref="P170:P180"/>
    <mergeCell ref="P181:P189"/>
    <mergeCell ref="P190:P191"/>
    <mergeCell ref="P193:P196"/>
    <mergeCell ref="P197:P199"/>
    <mergeCell ref="P201:P202"/>
    <mergeCell ref="P203:P210"/>
    <mergeCell ref="P211:P213"/>
    <mergeCell ref="P215:P218"/>
    <mergeCell ref="P219:P220"/>
    <mergeCell ref="P221:P225"/>
    <mergeCell ref="P228:P234"/>
    <mergeCell ref="P236:P241"/>
    <mergeCell ref="P245:P246"/>
    <mergeCell ref="P247:P248"/>
    <mergeCell ref="P249:P250"/>
    <mergeCell ref="P251:P252"/>
    <mergeCell ref="P253:P255"/>
    <mergeCell ref="P256:P257"/>
    <mergeCell ref="P258:P259"/>
    <mergeCell ref="P261:P288"/>
    <mergeCell ref="P289:P290"/>
    <mergeCell ref="P291:P312"/>
    <mergeCell ref="P314:P315"/>
    <mergeCell ref="P318:P321"/>
    <mergeCell ref="P323:P329"/>
    <mergeCell ref="P330:P332"/>
    <mergeCell ref="P333:P337"/>
    <mergeCell ref="P340:P345"/>
    <mergeCell ref="P352:P354"/>
    <mergeCell ref="P355:P358"/>
    <mergeCell ref="P359:P360"/>
    <mergeCell ref="P362:P363"/>
    <mergeCell ref="P364:P370"/>
    <mergeCell ref="P371:P377"/>
    <mergeCell ref="P378:P383"/>
    <mergeCell ref="P384:P387"/>
    <mergeCell ref="P388:P391"/>
    <mergeCell ref="P392:P395"/>
    <mergeCell ref="P396:P397"/>
    <mergeCell ref="Q5:Q7"/>
    <mergeCell ref="Q8:Q10"/>
    <mergeCell ref="Q11:Q22"/>
    <mergeCell ref="Q23:Q28"/>
    <mergeCell ref="Q29:Q36"/>
    <mergeCell ref="Q38:Q39"/>
    <mergeCell ref="Q40:Q45"/>
    <mergeCell ref="Q46:Q53"/>
    <mergeCell ref="Q56:Q57"/>
    <mergeCell ref="Q58:Q59"/>
    <mergeCell ref="Q60:Q61"/>
    <mergeCell ref="Q62:Q63"/>
    <mergeCell ref="Q64:Q65"/>
    <mergeCell ref="Q66:Q67"/>
    <mergeCell ref="Q76:Q83"/>
    <mergeCell ref="Q84:Q85"/>
    <mergeCell ref="Q86:Q87"/>
    <mergeCell ref="Q88:Q89"/>
    <mergeCell ref="Q90:Q92"/>
    <mergeCell ref="Q93:Q95"/>
    <mergeCell ref="Q96:Q98"/>
    <mergeCell ref="Q110:Q111"/>
    <mergeCell ref="Q115:Q117"/>
    <mergeCell ref="Q121:Q122"/>
    <mergeCell ref="Q123:Q127"/>
    <mergeCell ref="Q128:Q130"/>
    <mergeCell ref="Q131:Q133"/>
    <mergeCell ref="Q136:Q140"/>
    <mergeCell ref="Q141:Q145"/>
    <mergeCell ref="Q151:Q161"/>
    <mergeCell ref="Q170:Q180"/>
    <mergeCell ref="Q181:Q189"/>
    <mergeCell ref="Q190:Q191"/>
    <mergeCell ref="Q193:Q196"/>
    <mergeCell ref="Q197:Q199"/>
    <mergeCell ref="Q201:Q202"/>
    <mergeCell ref="Q203:Q210"/>
    <mergeCell ref="Q211:Q213"/>
    <mergeCell ref="Q215:Q218"/>
    <mergeCell ref="Q219:Q220"/>
    <mergeCell ref="Q222:Q225"/>
    <mergeCell ref="Q228:Q234"/>
    <mergeCell ref="Q236:Q241"/>
    <mergeCell ref="Q247:Q248"/>
    <mergeCell ref="Q249:Q250"/>
    <mergeCell ref="Q251:Q252"/>
    <mergeCell ref="Q253:Q255"/>
    <mergeCell ref="Q256:Q257"/>
    <mergeCell ref="Q258:Q259"/>
    <mergeCell ref="Q261:Q288"/>
    <mergeCell ref="Q289:Q290"/>
    <mergeCell ref="Q291:Q312"/>
    <mergeCell ref="Q314:Q315"/>
    <mergeCell ref="Q318:Q321"/>
    <mergeCell ref="Q323:Q329"/>
    <mergeCell ref="Q330:Q332"/>
    <mergeCell ref="Q333:Q337"/>
    <mergeCell ref="Q340:Q345"/>
    <mergeCell ref="Q352:Q354"/>
    <mergeCell ref="Q355:Q358"/>
    <mergeCell ref="Q359:Q360"/>
    <mergeCell ref="Q362:Q363"/>
    <mergeCell ref="Q364:Q370"/>
    <mergeCell ref="Q371:Q377"/>
    <mergeCell ref="Q378:Q383"/>
    <mergeCell ref="Q384:Q387"/>
    <mergeCell ref="Q388:Q391"/>
    <mergeCell ref="Q392:Q395"/>
    <mergeCell ref="Q396:Q397"/>
    <mergeCell ref="R115:R117"/>
    <mergeCell ref="R121:R122"/>
    <mergeCell ref="R123:R127"/>
    <mergeCell ref="R128:R130"/>
    <mergeCell ref="R131:R133"/>
    <mergeCell ref="S115:S117"/>
    <mergeCell ref="S121:S122"/>
    <mergeCell ref="S123:S127"/>
    <mergeCell ref="S128:S130"/>
    <mergeCell ref="S131:S133"/>
  </mergeCells>
  <conditionalFormatting sqref="Q4">
    <cfRule type="duplicateValues" dxfId="1" priority="1"/>
  </conditionalFormatting>
  <pageMargins left="0.75" right="0.75" top="1" bottom="1" header="0.5" footer="0.5"/>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Macintosh Excel</Application>
  <HeadingPairs>
    <vt:vector size="2" baseType="variant">
      <vt:variant>
        <vt:lpstr>工作表</vt:lpstr>
      </vt:variant>
      <vt:variant>
        <vt:i4>6</vt:i4>
      </vt:variant>
    </vt:vector>
  </HeadingPairs>
  <TitlesOfParts>
    <vt:vector size="6" baseType="lpstr">
      <vt:lpstr>附件1规范口腔类医疗服务项目价格表</vt:lpstr>
      <vt:lpstr>附件2废止口腔类部分医疗服务项目价格目录</vt:lpstr>
      <vt:lpstr>附件3口腔类映射关系表 </vt:lpstr>
      <vt:lpstr>附件1-规范骨骼肌肉类医疗服务价格项目价格表</vt:lpstr>
      <vt:lpstr>附件2-废止骨骼肌肉类部分医疗服务项目价格表</vt:lpstr>
      <vt:lpstr>附件3-骨骼肌肉类医疗服务价格项目映射关系表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DELL</dc:creator>
  <cp:lastModifiedBy>WAITING</cp:lastModifiedBy>
  <dcterms:created xsi:type="dcterms:W3CDTF">2006-10-07T00:00:00Z</dcterms:created>
  <dcterms:modified xsi:type="dcterms:W3CDTF">2025-12-13T17:16:37Z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2052-12.1.24031.24031</vt:lpwstr>
  </property>
  <property fmtid="{D5CDD505-2E9C-101B-9397-08002B2CF9AE}" pid="3" name="ICV">
    <vt:lpwstr>7E99D50A5C804C628F95D2A1CD038EE0_13</vt:lpwstr>
  </property>
  <property fmtid="{D5CDD505-2E9C-101B-9397-08002B2CF9AE}" pid="4" name="KSOReadingLayout">
    <vt:bool>false</vt:bool>
  </property>
  <property fmtid="{D5CDD505-2E9C-101B-9397-08002B2CF9AE}" pid="5" name="CalculationRule">
    <vt:i4>0</vt:i4>
  </property>
</Properties>
</file>