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Tech-Winning\Desktop\"/>
    </mc:Choice>
  </mc:AlternateContent>
  <bookViews>
    <workbookView xWindow="0" yWindow="0" windowWidth="19200" windowHeight="7010"/>
  </bookViews>
  <sheets>
    <sheet name="附件1规范神经系统类医疗服务项目医保支付标准表 " sheetId="1" r:id="rId1"/>
    <sheet name="附件2废止部分医疗服务项目医保支付标准表" sheetId="2" r:id="rId2"/>
  </sheets>
  <definedNames>
    <definedName name="_xlnm._FilterDatabase" localSheetId="0" hidden="1">'附件1规范神经系统类医疗服务项目医保支付标准表 '!$A$4:$O$169</definedName>
    <definedName name="_xlnm._FilterDatabase" localSheetId="1" hidden="1">附件2废止部分医疗服务项目医保支付标准表!$A$4:$M$137</definedName>
    <definedName name="_xlnm.Print_Titles" localSheetId="0">'附件1规范神经系统类医疗服务项目医保支付标准表 '!$3:$4</definedName>
    <definedName name="_xlnm.Print_Titles" localSheetId="1">附件2废止部分医疗服务项目医保支付标准表!$3:$4</definedName>
  </definedNames>
  <calcPr calcId="162913"/>
</workbook>
</file>

<file path=xl/calcChain.xml><?xml version="1.0" encoding="utf-8"?>
<calcChain xmlns="http://schemas.openxmlformats.org/spreadsheetml/2006/main">
  <c r="J168" i="1" l="1"/>
  <c r="L168" i="1" s="1"/>
  <c r="L167" i="1"/>
  <c r="K167" i="1"/>
  <c r="J166" i="1"/>
  <c r="L166" i="1" s="1"/>
  <c r="L165" i="1"/>
  <c r="K165" i="1"/>
  <c r="L164" i="1"/>
  <c r="J164" i="1"/>
  <c r="K164" i="1" s="1"/>
  <c r="L163" i="1"/>
  <c r="K163" i="1"/>
  <c r="L162" i="1"/>
  <c r="K162" i="1"/>
  <c r="J162" i="1"/>
  <c r="L161" i="1"/>
  <c r="K161" i="1"/>
  <c r="J160" i="1"/>
  <c r="L160" i="1" s="1"/>
  <c r="L159" i="1"/>
  <c r="K159" i="1"/>
  <c r="J158" i="1"/>
  <c r="L158" i="1" s="1"/>
  <c r="L157" i="1"/>
  <c r="K157" i="1"/>
  <c r="L156" i="1"/>
  <c r="K156" i="1"/>
  <c r="J156" i="1"/>
  <c r="L155" i="1"/>
  <c r="K155" i="1"/>
  <c r="J154" i="1"/>
  <c r="K154" i="1" s="1"/>
  <c r="L153" i="1"/>
  <c r="K153" i="1"/>
  <c r="J152" i="1"/>
  <c r="L152" i="1" s="1"/>
  <c r="L151" i="1"/>
  <c r="K151" i="1"/>
  <c r="L150" i="1"/>
  <c r="K150" i="1"/>
  <c r="J150" i="1"/>
  <c r="L149" i="1"/>
  <c r="K149" i="1"/>
  <c r="L148" i="1"/>
  <c r="K148" i="1"/>
  <c r="J148" i="1"/>
  <c r="L147" i="1"/>
  <c r="K147" i="1"/>
  <c r="J146" i="1"/>
  <c r="L146" i="1" s="1"/>
  <c r="L145" i="1"/>
  <c r="K145" i="1"/>
  <c r="J144" i="1"/>
  <c r="L144" i="1" s="1"/>
  <c r="L143" i="1"/>
  <c r="K143" i="1"/>
  <c r="J142" i="1"/>
  <c r="L142" i="1" s="1"/>
  <c r="L141" i="1"/>
  <c r="K141" i="1"/>
  <c r="L140" i="1"/>
  <c r="J140" i="1"/>
  <c r="K140" i="1" s="1"/>
  <c r="L139" i="1"/>
  <c r="K139" i="1"/>
  <c r="L138" i="1"/>
  <c r="K138" i="1"/>
  <c r="J138" i="1"/>
  <c r="L137" i="1"/>
  <c r="K137" i="1"/>
  <c r="J136" i="1"/>
  <c r="L136" i="1" s="1"/>
  <c r="L135" i="1"/>
  <c r="K135" i="1"/>
  <c r="J134" i="1"/>
  <c r="L134" i="1" s="1"/>
  <c r="L133" i="1"/>
  <c r="K133" i="1"/>
  <c r="L132" i="1"/>
  <c r="K132" i="1"/>
  <c r="J132" i="1"/>
  <c r="L131" i="1"/>
  <c r="K131" i="1"/>
  <c r="J130" i="1"/>
  <c r="K130" i="1" s="1"/>
  <c r="L129" i="1"/>
  <c r="K129" i="1"/>
  <c r="J128" i="1"/>
  <c r="L128" i="1" s="1"/>
  <c r="L127" i="1"/>
  <c r="K127" i="1"/>
  <c r="L126" i="1"/>
  <c r="K126" i="1"/>
  <c r="K125" i="1"/>
  <c r="J125" i="1"/>
  <c r="L125" i="1" s="1"/>
  <c r="L124" i="1"/>
  <c r="K124" i="1"/>
  <c r="J123" i="1"/>
  <c r="L123" i="1" s="1"/>
  <c r="L122" i="1"/>
  <c r="K122" i="1"/>
  <c r="L121" i="1"/>
  <c r="K121" i="1"/>
  <c r="J121" i="1"/>
  <c r="L120" i="1"/>
  <c r="K120" i="1"/>
  <c r="L119" i="1"/>
  <c r="K119" i="1"/>
  <c r="J119" i="1"/>
  <c r="J118" i="1"/>
  <c r="L118" i="1" s="1"/>
  <c r="L117" i="1"/>
  <c r="K117" i="1"/>
  <c r="L116" i="1"/>
  <c r="K116" i="1"/>
  <c r="J115" i="1"/>
  <c r="L115" i="1" s="1"/>
  <c r="L114" i="1"/>
  <c r="K114" i="1"/>
  <c r="J113" i="1"/>
  <c r="L113" i="1" s="1"/>
  <c r="J112" i="1"/>
  <c r="L112" i="1" s="1"/>
  <c r="L111" i="1"/>
  <c r="K111" i="1"/>
  <c r="J110" i="1"/>
  <c r="L110" i="1" s="1"/>
  <c r="J109" i="1"/>
  <c r="L109" i="1" s="1"/>
  <c r="J108" i="1"/>
  <c r="L108" i="1" s="1"/>
  <c r="L107" i="1"/>
  <c r="K107" i="1"/>
  <c r="J106" i="1"/>
  <c r="L106" i="1" s="1"/>
  <c r="L105" i="1"/>
  <c r="K105" i="1"/>
  <c r="J104" i="1"/>
  <c r="L104" i="1" s="1"/>
  <c r="J103" i="1"/>
  <c r="L103" i="1" s="1"/>
  <c r="K102" i="1"/>
  <c r="J102" i="1"/>
  <c r="L102" i="1" s="1"/>
  <c r="L101" i="1"/>
  <c r="K101" i="1"/>
  <c r="J100" i="1"/>
  <c r="L100" i="1" s="1"/>
  <c r="J99" i="1"/>
  <c r="L99" i="1" s="1"/>
  <c r="L98" i="1"/>
  <c r="K98" i="1"/>
  <c r="J97" i="1"/>
  <c r="L97" i="1" s="1"/>
  <c r="L96" i="1"/>
  <c r="K96" i="1"/>
  <c r="J95" i="1"/>
  <c r="L95" i="1" s="1"/>
  <c r="L94" i="1"/>
  <c r="K94" i="1"/>
  <c r="L93" i="1"/>
  <c r="J93" i="1"/>
  <c r="K93" i="1" s="1"/>
  <c r="L92" i="1"/>
  <c r="K92" i="1"/>
  <c r="L91" i="1"/>
  <c r="J91" i="1"/>
  <c r="K91" i="1" s="1"/>
  <c r="L90" i="1"/>
  <c r="K90" i="1"/>
  <c r="J89" i="1"/>
  <c r="L89" i="1" s="1"/>
  <c r="L88" i="1"/>
  <c r="K88" i="1"/>
  <c r="J87" i="1"/>
  <c r="L87" i="1" s="1"/>
  <c r="L86" i="1"/>
  <c r="K86" i="1"/>
  <c r="L85" i="1"/>
  <c r="K85" i="1"/>
  <c r="J85" i="1"/>
  <c r="L84" i="1"/>
  <c r="K84" i="1"/>
  <c r="J83" i="1"/>
  <c r="K83" i="1" s="1"/>
  <c r="L82" i="1"/>
  <c r="K82" i="1"/>
  <c r="J81" i="1"/>
  <c r="L81" i="1" s="1"/>
  <c r="L80" i="1"/>
  <c r="K80" i="1"/>
  <c r="L79" i="1"/>
  <c r="K79" i="1"/>
  <c r="J79" i="1"/>
  <c r="L78" i="1"/>
  <c r="K78" i="1"/>
  <c r="L77" i="1"/>
  <c r="K77" i="1"/>
  <c r="J77" i="1"/>
  <c r="L76" i="1"/>
  <c r="K76" i="1"/>
  <c r="L75" i="1"/>
  <c r="K75" i="1"/>
  <c r="L74" i="1"/>
  <c r="K74" i="1"/>
  <c r="J74" i="1"/>
  <c r="J73" i="1"/>
  <c r="L73" i="1" s="1"/>
  <c r="L72" i="1"/>
  <c r="J72" i="1"/>
  <c r="K72" i="1" s="1"/>
  <c r="L71" i="1"/>
  <c r="K71" i="1"/>
  <c r="J70" i="1"/>
  <c r="L70" i="1" s="1"/>
  <c r="L69" i="1"/>
  <c r="K69" i="1"/>
  <c r="L68" i="1"/>
  <c r="K68" i="1"/>
  <c r="L67" i="1"/>
  <c r="J67" i="1"/>
  <c r="K67" i="1" s="1"/>
  <c r="L66" i="1"/>
  <c r="K66" i="1"/>
  <c r="J65" i="1"/>
  <c r="L65" i="1" s="1"/>
  <c r="K64" i="1"/>
  <c r="J64" i="1"/>
  <c r="L64" i="1" s="1"/>
  <c r="L63" i="1"/>
  <c r="K63" i="1"/>
  <c r="J63" i="1"/>
  <c r="L62" i="1"/>
  <c r="K62" i="1"/>
  <c r="J61" i="1"/>
  <c r="L61" i="1" s="1"/>
  <c r="L60" i="1"/>
  <c r="K60" i="1"/>
  <c r="J59" i="1"/>
  <c r="L59" i="1" s="1"/>
  <c r="L58" i="1"/>
  <c r="K58" i="1"/>
  <c r="J57" i="1"/>
  <c r="L57" i="1" s="1"/>
  <c r="L56" i="1"/>
  <c r="K56" i="1"/>
  <c r="L55" i="1"/>
  <c r="J55" i="1"/>
  <c r="K55" i="1" s="1"/>
  <c r="L54" i="1"/>
  <c r="K54" i="1"/>
  <c r="L53" i="1"/>
  <c r="J53" i="1"/>
  <c r="K53" i="1" s="1"/>
  <c r="L52" i="1"/>
  <c r="K52" i="1"/>
  <c r="J51" i="1"/>
  <c r="L51" i="1" s="1"/>
  <c r="L50" i="1"/>
  <c r="K50" i="1"/>
  <c r="J50" i="1"/>
  <c r="L49" i="1"/>
  <c r="K49" i="1"/>
  <c r="J48" i="1"/>
  <c r="L48" i="1" s="1"/>
  <c r="L47" i="1"/>
  <c r="K47" i="1"/>
  <c r="L46" i="1"/>
  <c r="K46" i="1"/>
  <c r="J46" i="1"/>
  <c r="J45" i="1"/>
  <c r="L45" i="1" s="1"/>
  <c r="L44" i="1"/>
  <c r="K44" i="1"/>
  <c r="J43" i="1"/>
  <c r="L43" i="1" s="1"/>
  <c r="J42" i="1"/>
  <c r="L42" i="1" s="1"/>
  <c r="L41" i="1"/>
  <c r="K41" i="1"/>
  <c r="J40" i="1"/>
  <c r="L40" i="1" s="1"/>
  <c r="L39" i="1"/>
  <c r="K39" i="1"/>
  <c r="L38" i="1"/>
  <c r="K38" i="1"/>
  <c r="J38" i="1"/>
  <c r="L37" i="1"/>
  <c r="K37" i="1"/>
  <c r="J37" i="1"/>
  <c r="L36" i="1"/>
  <c r="K36" i="1"/>
  <c r="L35" i="1"/>
  <c r="K35" i="1"/>
  <c r="J35" i="1"/>
  <c r="J34" i="1"/>
  <c r="L34" i="1" s="1"/>
  <c r="L33" i="1"/>
  <c r="K33" i="1"/>
  <c r="L32" i="1"/>
  <c r="J32" i="1"/>
  <c r="K32" i="1" s="1"/>
  <c r="J31" i="1"/>
  <c r="L31" i="1" s="1"/>
  <c r="L30" i="1"/>
  <c r="K30" i="1"/>
  <c r="L29" i="1"/>
  <c r="K29" i="1"/>
  <c r="L28" i="1"/>
  <c r="K28" i="1"/>
  <c r="L27" i="1"/>
  <c r="K27" i="1"/>
  <c r="L26" i="1"/>
  <c r="K26" i="1"/>
  <c r="L25" i="1"/>
  <c r="K25" i="1"/>
  <c r="J24" i="1"/>
  <c r="L24" i="1" s="1"/>
  <c r="L23" i="1"/>
  <c r="K23" i="1"/>
  <c r="L22" i="1"/>
  <c r="K22" i="1"/>
  <c r="L21" i="1"/>
  <c r="K21" i="1"/>
  <c r="L20" i="1"/>
  <c r="K20" i="1"/>
  <c r="L19" i="1"/>
  <c r="K19" i="1"/>
  <c r="L18" i="1"/>
  <c r="K18" i="1"/>
  <c r="L17" i="1"/>
  <c r="K17" i="1"/>
  <c r="L16" i="1"/>
  <c r="K16" i="1"/>
  <c r="L15" i="1"/>
  <c r="K15" i="1"/>
  <c r="L14" i="1"/>
  <c r="K14" i="1"/>
  <c r="L13" i="1"/>
  <c r="K13" i="1"/>
  <c r="L12" i="1"/>
  <c r="K12" i="1"/>
  <c r="L11" i="1"/>
  <c r="K11" i="1"/>
  <c r="L10" i="1"/>
  <c r="K10" i="1"/>
  <c r="L9" i="1"/>
  <c r="K9" i="1"/>
  <c r="L8" i="1"/>
  <c r="K8" i="1"/>
  <c r="L7" i="1"/>
  <c r="K7" i="1"/>
  <c r="L6" i="1"/>
  <c r="K6" i="1"/>
  <c r="K31" i="1" l="1"/>
  <c r="K40" i="1"/>
  <c r="L83" i="1"/>
  <c r="L130" i="1"/>
  <c r="L154" i="1"/>
  <c r="K42" i="1"/>
  <c r="K70" i="1"/>
  <c r="K112" i="1"/>
  <c r="K136" i="1"/>
  <c r="K160" i="1"/>
  <c r="K51" i="1"/>
  <c r="K65" i="1"/>
  <c r="K89" i="1"/>
  <c r="K103" i="1"/>
  <c r="K61" i="1"/>
  <c r="K99" i="1"/>
  <c r="K108" i="1"/>
  <c r="K146" i="1"/>
  <c r="K43" i="1"/>
  <c r="K57" i="1"/>
  <c r="K95" i="1"/>
  <c r="K104" i="1"/>
  <c r="K113" i="1"/>
  <c r="K118" i="1"/>
  <c r="K142" i="1"/>
  <c r="K166" i="1"/>
  <c r="K34" i="1"/>
  <c r="K24" i="1"/>
  <c r="K48" i="1"/>
  <c r="K81" i="1"/>
  <c r="K100" i="1"/>
  <c r="K109" i="1"/>
  <c r="K123" i="1"/>
  <c r="K128" i="1"/>
  <c r="K152" i="1"/>
  <c r="K110" i="1"/>
  <c r="K134" i="1"/>
  <c r="K158" i="1"/>
  <c r="K87" i="1"/>
  <c r="K45" i="1"/>
  <c r="K59" i="1"/>
  <c r="K73" i="1"/>
  <c r="K97" i="1"/>
  <c r="K106" i="1"/>
  <c r="K115" i="1"/>
  <c r="K144" i="1"/>
  <c r="K168" i="1"/>
</calcChain>
</file>

<file path=xl/sharedStrings.xml><?xml version="1.0" encoding="utf-8"?>
<sst xmlns="http://schemas.openxmlformats.org/spreadsheetml/2006/main" count="1543" uniqueCount="881">
  <si>
    <t>规范神经系统类医疗服务项目医保支付标准表（征求意见稿）</t>
  </si>
  <si>
    <t>序号</t>
  </si>
  <si>
    <t>项目编码</t>
  </si>
  <si>
    <t>项目
名称</t>
  </si>
  <si>
    <t>服务产出</t>
  </si>
  <si>
    <t>价格构成</t>
  </si>
  <si>
    <t>加收项</t>
  </si>
  <si>
    <t>扩展项</t>
  </si>
  <si>
    <t>计价单位</t>
  </si>
  <si>
    <t>备注</t>
  </si>
  <si>
    <t>医保最高支付标准（元）</t>
  </si>
  <si>
    <t>项目等级</t>
  </si>
  <si>
    <t>增负比例</t>
  </si>
  <si>
    <t>支付范围</t>
  </si>
  <si>
    <t>三级医疗机构</t>
  </si>
  <si>
    <t>二级医疗机构</t>
  </si>
  <si>
    <t>一级医疗机构</t>
  </si>
  <si>
    <t>1</t>
  </si>
  <si>
    <t>012401000020000</t>
  </si>
  <si>
    <t>脑磁图检查费</t>
  </si>
  <si>
    <t>通过仪器采集分析脑磁图电波。</t>
  </si>
  <si>
    <t>所定价格涵盖设备准备、安装、定位、采集、记录、出具报告等步骤所需的人力资源和基本物质资源消耗。</t>
  </si>
  <si>
    <t>次</t>
  </si>
  <si>
    <t>暂不定</t>
  </si>
  <si>
    <t>2</t>
  </si>
  <si>
    <t>012401000030000</t>
  </si>
  <si>
    <t>针极肌电图检查费</t>
  </si>
  <si>
    <t>通过仪器采集分析静息状态或特定运动中各组肌群数据。</t>
  </si>
  <si>
    <t>所定价格涵盖设备准备、安装、采集、分析、出具报告等步骤所需的人力资源和基本物质资源消耗。</t>
  </si>
  <si>
    <t>01床旁加收30元
11单纤维检查加收15元
21震颤分析加收100元</t>
  </si>
  <si>
    <t>1.次指1条肌肉，每增加1条肌肉加收90%，检查超过12条肌肉时按12条肌肉收费。
2.震颤分析按单侧（头部左右侧、单肢）收费。</t>
  </si>
  <si>
    <t>A</t>
  </si>
  <si>
    <t>2-1</t>
  </si>
  <si>
    <t>012401000030001</t>
  </si>
  <si>
    <t>针极肌电图检查费-床旁（加收）</t>
  </si>
  <si>
    <t>2-2</t>
  </si>
  <si>
    <t>012401000030011</t>
  </si>
  <si>
    <t>针极肌电图检查费-单纤维检查（加收）</t>
  </si>
  <si>
    <t>2-3</t>
  </si>
  <si>
    <t>012401000030021</t>
  </si>
  <si>
    <t>针极肌电图检查费-震颤分析（加收）</t>
  </si>
  <si>
    <t>单侧</t>
  </si>
  <si>
    <t>3</t>
  </si>
  <si>
    <t>012401000040000</t>
  </si>
  <si>
    <t>神经传导速度测定费</t>
  </si>
  <si>
    <t>通过仪器对感觉神经或混合神经进行测量。</t>
  </si>
  <si>
    <t>所定价格涵盖设备准备、安装、刺激、分析、出具报告等步骤所需的人力资源和基本物质资源消耗。</t>
  </si>
  <si>
    <t>01床旁加收30元
11长时程运动诱发试验加收100元
21寸移运动神经传导测定加收50元</t>
  </si>
  <si>
    <t>每根神经</t>
  </si>
  <si>
    <t>长时程运动诱发试验按次收费。</t>
  </si>
  <si>
    <t>3-1</t>
  </si>
  <si>
    <t>012401000040001</t>
  </si>
  <si>
    <t>神经传导速度测定费-床旁（加收）</t>
  </si>
  <si>
    <t>3-2</t>
  </si>
  <si>
    <t>012401000040011</t>
  </si>
  <si>
    <t>神经传导速度测定费-长时程运动诱发试验（加收）</t>
  </si>
  <si>
    <t>3-3</t>
  </si>
  <si>
    <t>012401000040021</t>
  </si>
  <si>
    <t>神经传导速度测定费-寸移运动神经传导测定（加收）</t>
  </si>
  <si>
    <t>4</t>
  </si>
  <si>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</si>
  <si>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</si>
  <si>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</si>
  <si>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</si>
  <si>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01床旁加收30元</t>
  </si>
  <si>
    <t>4-1</t>
  </si>
  <si>
    <t>012401000050001</t>
  </si>
  <si>
    <t>神经电图费-床旁（加收）</t>
  </si>
  <si>
    <t>5</t>
  </si>
  <si>
    <t>012401000060000</t>
  </si>
  <si>
    <t>皮肤交感反应检查费</t>
  </si>
  <si>
    <t>通过仪器刺激对四肢交感神经功能进行检查。</t>
  </si>
  <si>
    <t>所定价格涵盖设备准备、安装、刺激、采集、分析、出具报告等步骤所需的人力资源和基本物质资源消耗。</t>
  </si>
  <si>
    <t>6</t>
  </si>
  <si>
    <t>012401000070000</t>
  </si>
  <si>
    <t>事件相关电位费</t>
  </si>
  <si>
    <t>通过采集脑诱发电位，对患者注意力、记忆力等认知功能进行评估。</t>
  </si>
  <si>
    <t>项</t>
  </si>
  <si>
    <t>检查超过3项时按3项收费。</t>
  </si>
  <si>
    <t>7</t>
  </si>
  <si>
    <t>012401000080000</t>
  </si>
  <si>
    <t>脑干听觉诱发电位费</t>
  </si>
  <si>
    <t>通过仪器测定主观听阈和双侧听觉诱发电位，评定听觉传导通路功能。</t>
  </si>
  <si>
    <t>不与耳鼻喉科立项指南中的“听阈检查费”同时收取。</t>
  </si>
  <si>
    <t>7-1</t>
  </si>
  <si>
    <t>012401000080001</t>
  </si>
  <si>
    <t>脑干听觉诱发电位费-床旁（加收）</t>
  </si>
  <si>
    <t>8</t>
  </si>
  <si>
    <t>012401000090000</t>
  </si>
  <si>
    <t>体感诱发电位费</t>
  </si>
  <si>
    <t>通过刺激体感通路采集分析诱发电位。</t>
  </si>
  <si>
    <t>单肢</t>
  </si>
  <si>
    <t>B</t>
  </si>
  <si>
    <t>限儿童</t>
  </si>
  <si>
    <t>8-1</t>
  </si>
  <si>
    <t>012401000090001</t>
  </si>
  <si>
    <t>体感诱发电位费-床旁（加收）</t>
  </si>
  <si>
    <t>9</t>
  </si>
  <si>
    <t>012401000100000</t>
  </si>
  <si>
    <t>运动诱发电位费</t>
  </si>
  <si>
    <t>通过刺激运动通路采集分析诱发电位。</t>
  </si>
  <si>
    <t>10</t>
  </si>
  <si>
    <t>012401000110000</t>
  </si>
  <si>
    <t>睡眠神经多导监测费</t>
  </si>
  <si>
    <t>重点对睡眠状态下患者脑电、肌电、心电等电生理指标进行监测，同步监测患者体动、呼吸行为和功能。</t>
  </si>
  <si>
    <t>所定价格涵盖设备准备、安装、记录、分析、出具报告等步骤所需的人力资源和基本物质资源消耗。</t>
  </si>
  <si>
    <t>01便携睡眠神经多导监测减收40%</t>
  </si>
  <si>
    <t>不与呼吸系统类立项指南中的“睡眠呼吸监测费”同时收取。</t>
  </si>
  <si>
    <t>10-1</t>
  </si>
  <si>
    <t>012401000110001</t>
  </si>
  <si>
    <t>睡眠神经多导监测费-便携睡眠神经多导监测（减收）</t>
  </si>
  <si>
    <t>11</t>
  </si>
  <si>
    <t>012401000120000</t>
  </si>
  <si>
    <t>颅内压监测费（有创）</t>
  </si>
  <si>
    <t>通过有创方式监测颅内压变化。</t>
  </si>
  <si>
    <t>所定价格涵盖摆位、设备准备、安装、监测、记录、分析等步骤所需的人力资源和基本物质资源消耗。</t>
  </si>
  <si>
    <t>小时</t>
  </si>
  <si>
    <t>12</t>
  </si>
  <si>
    <t>012401000130000</t>
  </si>
  <si>
    <t>颅内压监测费（无创）</t>
  </si>
  <si>
    <t>通过无创方式监测颅内压变化。</t>
  </si>
  <si>
    <t>13</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</si>
  <si>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</si>
  <si>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</si>
  <si>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</si>
  <si>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</si>
  <si>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t>次指3根及以下血管，超过3根血管，每增加1根血管加收10%。超过8根血管时按8根血管收费。</t>
  </si>
  <si>
    <t>14</t>
  </si>
  <si>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</si>
  <si>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</si>
  <si>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</si>
  <si>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</si>
  <si>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r>
      <rPr>
        <sz val="12"/>
        <rFont val="仿宋_GB2312"/>
        <charset val="134"/>
      </rPr>
      <t>次指4根及以下血管，超过4根血管，每增加1根血管加收</t>
    </r>
    <r>
      <rPr>
        <sz val="12"/>
        <color rgb="FFFF0000"/>
        <rFont val="仿宋_GB2312"/>
        <charset val="134"/>
      </rPr>
      <t>10%</t>
    </r>
    <r>
      <rPr>
        <sz val="12"/>
        <rFont val="仿宋_GB2312"/>
        <charset val="134"/>
      </rPr>
      <t>。超过12根血管时按12根血管收费。</t>
    </r>
  </si>
  <si>
    <t>15</t>
  </si>
  <si>
    <t>013101000020000</t>
  </si>
  <si>
    <t>无创神经刺激治疗费</t>
  </si>
  <si>
    <t>通过仪器经颅电/磁刺激神经系统的相关部位。</t>
  </si>
  <si>
    <t>所定价格涵盖连接电极、设置参数、电/磁刺激治疗等步骤所需的人力资源和基本物质资源消耗。</t>
  </si>
  <si>
    <t>16</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</si>
  <si>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</si>
  <si>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</si>
  <si>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</si>
  <si>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</si>
  <si>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01儿童加收15%
11颅内血管加收15%</t>
  </si>
  <si>
    <t>血管</t>
  </si>
  <si>
    <t>1.同一血管扩张颅内和颅外多处狭窄的按2根血管计价，颅内部分适用颅内血管加收。
2.脑静脉窦扩张适用颅内血管加收。
3.脑血管治疗后立即行造影确认治疗效果的，不得重复收取脑血管造影费用。</t>
  </si>
  <si>
    <t>16-1</t>
  </si>
  <si>
    <t>013302000030001</t>
  </si>
  <si>
    <t>脑血管球囊扩张费（介入）-儿童（加收）</t>
  </si>
  <si>
    <t>16-2</t>
  </si>
  <si>
    <t>013302000030011</t>
  </si>
  <si>
    <t>脑血管球囊扩张费（介入）-颅内血管（加收）</t>
  </si>
  <si>
    <t>17</t>
  </si>
  <si>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</si>
  <si>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</si>
  <si>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</si>
  <si>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</si>
  <si>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</si>
  <si>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17-1</t>
  </si>
  <si>
    <t>013302000040001</t>
  </si>
  <si>
    <t>脑血管支架置入费（介入）-儿童（加收）</t>
  </si>
  <si>
    <t>17-2</t>
  </si>
  <si>
    <t>013302000040011</t>
  </si>
  <si>
    <t>脑血管支架置入费（介入）-颅内血管（加收）</t>
  </si>
  <si>
    <t>18</t>
  </si>
  <si>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</si>
  <si>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</si>
  <si>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</si>
  <si>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</si>
  <si>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C</t>
  </si>
  <si>
    <t>18-1</t>
  </si>
  <si>
    <t>013302000050001</t>
  </si>
  <si>
    <t>慢性闭塞脑血管逆向再通费（介入）-儿童（加收）</t>
  </si>
  <si>
    <t>18-2</t>
  </si>
  <si>
    <t>013302000050011</t>
  </si>
  <si>
    <t>慢性闭塞脑血管逆向再通费（介入）-颅内血管（加收）</t>
  </si>
  <si>
    <t>19</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</si>
  <si>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</si>
  <si>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</si>
  <si>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</si>
  <si>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</si>
  <si>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01儿童加收15%</t>
  </si>
  <si>
    <t>19-1</t>
  </si>
  <si>
    <t>013302000060001</t>
  </si>
  <si>
    <t>脑血管腔内减容费（介入）-儿童（加收）</t>
  </si>
  <si>
    <t>20</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</si>
  <si>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</si>
  <si>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</si>
  <si>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</si>
  <si>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</si>
  <si>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01脑血管腔内化疗费</t>
  </si>
  <si>
    <t>20-1</t>
  </si>
  <si>
    <t>013302000070001</t>
  </si>
  <si>
    <t>脑血管腔内溶栓费（介入）-儿童（加收）</t>
  </si>
  <si>
    <t>20-2</t>
  </si>
  <si>
    <t>013302000070100</t>
  </si>
  <si>
    <t>脑血管腔内溶栓费（介入）-脑血管腔内化疗费（扩展）</t>
  </si>
  <si>
    <t>21</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</si>
  <si>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</si>
  <si>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</si>
  <si>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</si>
  <si>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</si>
  <si>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01儿童加收15%
11脑血管畸形栓塞加收15%</t>
  </si>
  <si>
    <t>21-1</t>
  </si>
  <si>
    <t>013302000080001</t>
  </si>
  <si>
    <t>脑血管栓塞费（介入）-儿童（加收）</t>
  </si>
  <si>
    <t>21-2</t>
  </si>
  <si>
    <t>013302000080011</t>
  </si>
  <si>
    <t>脑血管栓塞费（介入）-脑血管畸形栓塞（加收）</t>
  </si>
  <si>
    <t>22</t>
  </si>
  <si>
    <t>013302000090000</t>
  </si>
  <si>
    <t>颅内动脉瘤栓塞费（介入）</t>
  </si>
  <si>
    <t>通过介入方式将栓塞物质导入颅内动脉瘤。</t>
  </si>
  <si>
    <t>22-1</t>
  </si>
  <si>
    <t>013302000090001</t>
  </si>
  <si>
    <t>颅内动脉瘤栓塞费（介入）-儿童（加收）</t>
  </si>
  <si>
    <t>23</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</si>
  <si>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</si>
  <si>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</si>
  <si>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</si>
  <si>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</si>
  <si>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01儿童加收15%
11脊髓血管畸形栓塞加收15%</t>
  </si>
  <si>
    <t>23-1</t>
  </si>
  <si>
    <t>013302000100001</t>
  </si>
  <si>
    <t>脊髓血管栓塞费（介入）-儿童（加收）</t>
  </si>
  <si>
    <t>23-2</t>
  </si>
  <si>
    <t>013302000100011</t>
  </si>
  <si>
    <t>脊髓血管栓塞费（介入）-脊髓血管畸形栓塞（加收）</t>
  </si>
  <si>
    <t>24</t>
  </si>
  <si>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</si>
  <si>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</si>
  <si>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</si>
  <si>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</si>
  <si>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</si>
  <si>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24-1</t>
  </si>
  <si>
    <t>013302000110001</t>
  </si>
  <si>
    <t>颅内电极置入费（表面电极）-儿童（加收）</t>
  </si>
  <si>
    <t>25</t>
  </si>
  <si>
    <t>013302000120000</t>
  </si>
  <si>
    <t>颅内电极置入费（深部电极）</t>
  </si>
  <si>
    <t>1.本项目所称“深部电极”指：侵入脑实质组织的电极。
2.次指置入3个及3个以内电极，超过3个电极，每增加1个电极加收5%。超过8个电极按8个电极收费。
3.同台手术不得同时收取“颅内电极取出费”。</t>
  </si>
  <si>
    <t>25-1</t>
  </si>
  <si>
    <t>013302000120001</t>
  </si>
  <si>
    <t>颅内电极置入费（深部电极）-儿童（加收）</t>
  </si>
  <si>
    <t>26</t>
  </si>
  <si>
    <t>013302000130000</t>
  </si>
  <si>
    <t>颅内电极取出费</t>
  </si>
  <si>
    <t>通过各种方式将置入脑内的电极/电刺激器取出。</t>
  </si>
  <si>
    <t>所定价格涵盖手术计划、术区准备、消毒铺巾、切开、取出、缝合等步骤所需的人力资源和基本物质资源消耗。</t>
  </si>
  <si>
    <t>26-1</t>
  </si>
  <si>
    <t>013302000130001</t>
  </si>
  <si>
    <t>颅内电极取出费-儿童（加收）</t>
  </si>
  <si>
    <t>27</t>
  </si>
  <si>
    <t>013302000140000</t>
  </si>
  <si>
    <t>脊髓电极置入费</t>
  </si>
  <si>
    <t>将电极和（或）电刺激器等各类信号传导装置临时或永久置入患者脊髓。</t>
  </si>
  <si>
    <t>1.本项目所称“脊髓”指：硬膜外、硬膜下、脊髓表面、脊髓内和椎管内神经根。
2.同台手术不得同时收取“脊髓电极取出费”。</t>
  </si>
  <si>
    <t>27-1</t>
  </si>
  <si>
    <t>013302000140001</t>
  </si>
  <si>
    <t>脊髓电极置入费-儿童（加收）</t>
  </si>
  <si>
    <t>28</t>
  </si>
  <si>
    <t>013302000150000</t>
  </si>
  <si>
    <t>脊髓电极取出费</t>
  </si>
  <si>
    <t>通过各种方式将置入脊髓的电极电刺激器取出。</t>
  </si>
  <si>
    <t>28-1</t>
  </si>
  <si>
    <t>013302000150001</t>
  </si>
  <si>
    <t>脊髓电极取出费-儿童（加收）</t>
  </si>
  <si>
    <t>29</t>
  </si>
  <si>
    <t>013302000160000</t>
  </si>
  <si>
    <t>周围神经电极置入费</t>
  </si>
  <si>
    <t>将电极和（或）电刺激器等各类信号传导装置临时或永久置入患者周围神经。</t>
  </si>
  <si>
    <t>01迷走神经刺激器置入
11骶神经刺激装置永久置入</t>
  </si>
  <si>
    <t>同台手术不得同时收取“周围神经电极取出费”。</t>
  </si>
  <si>
    <t>29-1</t>
  </si>
  <si>
    <t>013302000160001</t>
  </si>
  <si>
    <t>周围神经电极置入费-儿童（加收）</t>
  </si>
  <si>
    <t>29-2</t>
  </si>
  <si>
    <t>013302000160100</t>
  </si>
  <si>
    <t>周围神经电极置入费-迷走神经刺激器置入（扩展）</t>
  </si>
  <si>
    <t>29-3</t>
  </si>
  <si>
    <t>013302000161100</t>
  </si>
  <si>
    <t>周围神经电极置入费-骶神经刺激装置永久置入（扩展）</t>
  </si>
  <si>
    <t>30</t>
  </si>
  <si>
    <t>013302000170000</t>
  </si>
  <si>
    <t>周围神经电极取出费</t>
  </si>
  <si>
    <t>通过各种方式将置入周围神经的电极/电刺激器取出。</t>
  </si>
  <si>
    <t>30-1</t>
  </si>
  <si>
    <t>013302000170001</t>
  </si>
  <si>
    <t>周围神经电极取出费-儿童（加收）</t>
  </si>
  <si>
    <t>31</t>
  </si>
  <si>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</si>
  <si>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</si>
  <si>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</si>
  <si>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</si>
  <si>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32</t>
  </si>
  <si>
    <t>013302000180000</t>
  </si>
  <si>
    <t>颅内探查费</t>
  </si>
  <si>
    <t>通过手术探查颅内情况。</t>
  </si>
  <si>
    <t>所定价格涵盖手术计划、术区准备、消毒铺巾、开颅、探查、关颅、缝合、处理手术用具等步骤所需的人力资源和基本物质资源消耗。</t>
  </si>
  <si>
    <t>不与同部位其他手术同时收取。</t>
  </si>
  <si>
    <t>32-1</t>
  </si>
  <si>
    <t>013302000180001</t>
  </si>
  <si>
    <t>颅内探查费-儿童（加收）</t>
  </si>
  <si>
    <t>33</t>
  </si>
  <si>
    <t>013302000190000</t>
  </si>
  <si>
    <t>颅脑穿刺引流费</t>
  </si>
  <si>
    <t>通过对硬膜外/硬膜下/脊膜外穿刺、置管引流。</t>
  </si>
  <si>
    <t>所定价格涵盖定位、消毒铺巾、钻孔或切皮钻孔、穿刺、排液、固定、置管引流、缝合等步骤所需的人力资源和基本物质资源消耗。</t>
  </si>
  <si>
    <t>01儿童加收15%
11脑内穿刺引流加收15%</t>
  </si>
  <si>
    <t>01腰大池穿刺引流</t>
  </si>
  <si>
    <t>1.颅脑穿刺引流按每钻孔计为一次。
2.腰大池穿刺引流按每脊柱节段计为一次。</t>
  </si>
  <si>
    <t>33-1</t>
  </si>
  <si>
    <t>013302000190001</t>
  </si>
  <si>
    <t>颅脑穿刺引流费-儿童（加收）</t>
  </si>
  <si>
    <t>33-2</t>
  </si>
  <si>
    <t>013302000190011</t>
  </si>
  <si>
    <t>颅脑穿刺引流费-脑内穿刺引流（加收）</t>
  </si>
  <si>
    <t>33-3</t>
  </si>
  <si>
    <t>013302000190100</t>
  </si>
  <si>
    <t>颅脑穿刺引流费-腰大池穿刺引流（扩展）</t>
  </si>
  <si>
    <t>34</t>
  </si>
  <si>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</si>
  <si>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</si>
  <si>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</si>
  <si>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</si>
  <si>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35</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</si>
  <si>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</si>
  <si>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</si>
  <si>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</si>
  <si>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</si>
  <si>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</si>
  <si>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35-1</t>
  </si>
  <si>
    <t>013302000210001</t>
  </si>
  <si>
    <t>颅内储液装置置入费-儿童（加收）</t>
  </si>
  <si>
    <t>36</t>
  </si>
  <si>
    <t>013302000220000</t>
  </si>
  <si>
    <t>颅内储液装置取出费</t>
  </si>
  <si>
    <t>通过各种方式将置入的储液装置及管路取出。</t>
  </si>
  <si>
    <t>36-1</t>
  </si>
  <si>
    <t>013302000220001</t>
  </si>
  <si>
    <t>颅内储液装置取出费-儿童（加收）</t>
  </si>
  <si>
    <t>37</t>
  </si>
  <si>
    <t>013302000230000</t>
  </si>
  <si>
    <t>颅内储液装置换管费</t>
  </si>
  <si>
    <t>通过各种方式更换置入的储液装置及管路。</t>
  </si>
  <si>
    <t>所定价格涵盖手术计划、术区准备、消毒铺巾、切开、更换、缝合等步骤所需的人力资源和基本物质资源消耗。</t>
  </si>
  <si>
    <t>不与“颅内储液装置置入费”、“颅内储液装置取出费”同时收取。</t>
  </si>
  <si>
    <t>37-1</t>
  </si>
  <si>
    <t>013302000230001</t>
  </si>
  <si>
    <t>颅内储液装置换管费-儿童（加收）</t>
  </si>
  <si>
    <t>38</t>
  </si>
  <si>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</si>
  <si>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</si>
  <si>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</si>
  <si>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</si>
  <si>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38-1</t>
  </si>
  <si>
    <t>013302000240001</t>
  </si>
  <si>
    <t>开颅颅内减压费-儿童（加收）</t>
  </si>
  <si>
    <t>39</t>
  </si>
  <si>
    <t>013302000250000</t>
  </si>
  <si>
    <t>颅内病变切除费（常规）</t>
  </si>
  <si>
    <t>通过去除、离断、毁损等手术方式治疗颅内病变。</t>
  </si>
  <si>
    <t>不与“开颅颅内减压费”同时收取。</t>
  </si>
  <si>
    <t>39-1</t>
  </si>
  <si>
    <t>013302000250001</t>
  </si>
  <si>
    <t>颅内病变切除费（常规）-儿童（加收）</t>
  </si>
  <si>
    <t>40</t>
  </si>
  <si>
    <t>013302000260000</t>
  </si>
  <si>
    <t>颅内病变切除费（复杂）</t>
  </si>
  <si>
    <t>通过去除、离断、毁损等手术方式治疗复杂颅内病变。</t>
  </si>
  <si>
    <r>
      <rPr>
        <sz val="12"/>
        <rFont val="仿宋_GB2312"/>
        <charset val="134"/>
      </rPr>
      <t xml:space="preserve">1.本项目所称“复杂”指：幕下病变、累及重要血管（浅部及深部动静脉、静脉窦）、累及功能区、血管病变、多个病灶切除、病变最大径大于30mm、病变弥散。
</t>
    </r>
    <r>
      <rPr>
        <b/>
        <sz val="12"/>
        <color rgb="FFFF0000"/>
        <rFont val="仿宋_GB2312"/>
        <charset val="134"/>
      </rPr>
      <t>2.不与“开颅颅内减压费”同时收取。</t>
    </r>
  </si>
  <si>
    <t>40-1</t>
  </si>
  <si>
    <t>013302000260001</t>
  </si>
  <si>
    <t>颅内病变切除费（复杂）-儿童（加收）</t>
  </si>
  <si>
    <t>41</t>
  </si>
  <si>
    <t>013302000270000</t>
  </si>
  <si>
    <t>颅底病变切除费（常规）</t>
  </si>
  <si>
    <t>通过手术切除或清除颅底病变。</t>
  </si>
  <si>
    <t>41-1</t>
  </si>
  <si>
    <t>013302000270001</t>
  </si>
  <si>
    <t>颅底病变切除费（常规）-儿童（加收）</t>
  </si>
  <si>
    <t>42</t>
  </si>
  <si>
    <t>013302000280000</t>
  </si>
  <si>
    <t>颅底病变切除费（复杂）</t>
  </si>
  <si>
    <t>通过手术切除或清除颅底的复杂病变。</t>
  </si>
  <si>
    <t>本项目所称“复杂”指：病变累及硬膜内的脑与神经结构、累及重要的脑血管（浅部及深部动静脉、静脉窦）、血管病变、多个病灶切除、病变最大径大于30mm、病变弥散。</t>
  </si>
  <si>
    <t>42-1</t>
  </si>
  <si>
    <t>013302000280001</t>
  </si>
  <si>
    <t>颅底病变切除费（复杂）-儿童（加收）</t>
  </si>
  <si>
    <t>43</t>
  </si>
  <si>
    <t>013302000290000</t>
  </si>
  <si>
    <t>颅骨病变切除费</t>
  </si>
  <si>
    <t>通过手术切除异常增殖的颅骨组织，修复颅骨结构。</t>
  </si>
  <si>
    <t>不与“颅骨修复费”、“颅骨重建费”同时收取。</t>
  </si>
  <si>
    <t>43-1</t>
  </si>
  <si>
    <t>013302000290001</t>
  </si>
  <si>
    <t>颅骨病变切除费-儿童（加收）</t>
  </si>
  <si>
    <t>44</t>
  </si>
  <si>
    <t>013302000300000</t>
  </si>
  <si>
    <t>颅骨修复费</t>
  </si>
  <si>
    <t>通过手术修复外伤、畸形、感染等多种情况导致的颅骨缺损。</t>
  </si>
  <si>
    <t>所定价格涵盖手术计划、术区准备、消毒铺巾、切开、修复、缝合等步骤所需的人力资源和基本物质资源消耗。</t>
  </si>
  <si>
    <t>不与“颅骨病变切除费”、“颅骨重建费”同时收取。</t>
  </si>
  <si>
    <t>44-1</t>
  </si>
  <si>
    <t>013302000300001</t>
  </si>
  <si>
    <t>颅骨修复费-儿童（加收）</t>
  </si>
  <si>
    <t>45</t>
  </si>
  <si>
    <t>013302000310000</t>
  </si>
  <si>
    <t>颅骨重建费</t>
  </si>
  <si>
    <t>通过手术重建颅骨形态。</t>
  </si>
  <si>
    <t>不与“颅骨病变切除费”、“颅骨修复费”同时收取。</t>
  </si>
  <si>
    <t>45-1</t>
  </si>
  <si>
    <t>013302000310001</t>
  </si>
  <si>
    <t>颅骨重建费-儿童（加收）</t>
  </si>
  <si>
    <t>46</t>
  </si>
  <si>
    <t>013302000320000</t>
  </si>
  <si>
    <t>颅底重建费</t>
  </si>
  <si>
    <t>通过手术借助自体组织或人工支撑结构修补破损硬膜替代缺损骨质，重建颅底结构。</t>
  </si>
  <si>
    <t>01脑脊液漏修补</t>
  </si>
  <si>
    <t>46-1</t>
  </si>
  <si>
    <t>013302000320001</t>
  </si>
  <si>
    <t>颅底重建费-儿童（加收）</t>
  </si>
  <si>
    <t>46-2</t>
  </si>
  <si>
    <t>013302000320100</t>
  </si>
  <si>
    <t>颅底重建费-脑脊液漏修补（扩展）</t>
  </si>
  <si>
    <t>47</t>
  </si>
  <si>
    <t>013302000330000</t>
  </si>
  <si>
    <t>脑室造瘘费</t>
  </si>
  <si>
    <t>通过手术对脑室的梗阻、积液、出血等情形进行开窗造瘘。</t>
  </si>
  <si>
    <t>所定价格涵盖手术计划、术区准备、消毒铺巾、开颅、造瘘、关颅等步骤所需的人力资源和基本物质资源消耗。</t>
  </si>
  <si>
    <t>01终板造瘘
11透明隔造瘘</t>
  </si>
  <si>
    <t>造瘘口</t>
  </si>
  <si>
    <t>47-1</t>
  </si>
  <si>
    <t>013302000330001</t>
  </si>
  <si>
    <t>脑室造瘘费-儿童（加收）</t>
  </si>
  <si>
    <t>47-2</t>
  </si>
  <si>
    <t>013302000330100</t>
  </si>
  <si>
    <t>脑室造瘘费-终板造瘘（扩展）</t>
  </si>
  <si>
    <t>47-3</t>
  </si>
  <si>
    <t>013302000331100</t>
  </si>
  <si>
    <t>脑室造瘘费-透明隔造瘘（扩展）</t>
  </si>
  <si>
    <t>48</t>
  </si>
  <si>
    <t>013302000340000</t>
  </si>
  <si>
    <t>脑脊膜膨出修补费</t>
  </si>
  <si>
    <t>通过手术修补脑脊膜膨出、脑组织膨出、脊髓组织膨出及周围神经根膨出等各种类型的脑脊膜膨出症。</t>
  </si>
  <si>
    <t>48-1</t>
  </si>
  <si>
    <t>013302000340001</t>
  </si>
  <si>
    <t>脑脊膜膨出修补费-儿童（加收）</t>
  </si>
  <si>
    <t>49</t>
  </si>
  <si>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</si>
  <si>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</si>
  <si>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</si>
  <si>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</si>
  <si>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t>01儿童加收15%
11大型动脉瘤加收10%
21破裂动脉瘤加收10%</t>
  </si>
  <si>
    <t>1.次指1个动脉瘤，每增加1个动脉瘤加收20%。
2.大型动脉瘤指最大径15mm以上。</t>
  </si>
  <si>
    <t>49-1</t>
  </si>
  <si>
    <t>013302000350001</t>
  </si>
  <si>
    <t>颅内动脉瘤夹闭成形费-儿童（加收）</t>
  </si>
  <si>
    <t>49-2</t>
  </si>
  <si>
    <t>013302000350011</t>
  </si>
  <si>
    <t>颅内动脉瘤夹闭成形费-大型动脉瘤（加收）</t>
  </si>
  <si>
    <t>49-3</t>
  </si>
  <si>
    <t>013302000350021</t>
  </si>
  <si>
    <t>颅内动脉瘤夹闭成形费-破裂动脉瘤（加收）</t>
  </si>
  <si>
    <t>50</t>
  </si>
  <si>
    <t>013302000360000</t>
  </si>
  <si>
    <t>颅内外动脉搭桥费</t>
  </si>
  <si>
    <t>通过颅内外血管建立通路。</t>
  </si>
  <si>
    <t>所定价格涵盖手术计划、术区准备、消毒铺巾、开颅、颅内外动脉暴露、搭桥、关颅等步骤所需的人力资源和基本物质资源消耗。</t>
  </si>
  <si>
    <t>01儿童加收15%
11移植血管搭桥加收50%</t>
  </si>
  <si>
    <t>次指1条血管，每增加1条血管加收50%。</t>
  </si>
  <si>
    <t>50-1</t>
  </si>
  <si>
    <t>013302000360001</t>
  </si>
  <si>
    <t>颅内外动脉搭桥费-儿童（加收）</t>
  </si>
  <si>
    <t>50-2</t>
  </si>
  <si>
    <t>013302000360011</t>
  </si>
  <si>
    <t>颅内外动脉搭桥费-移植血管搭桥（加收）</t>
  </si>
  <si>
    <t>51</t>
  </si>
  <si>
    <t>013302000370000</t>
  </si>
  <si>
    <t>颅内血管重建费</t>
  </si>
  <si>
    <t>通过自体血管或人工血管重建颅内血管。</t>
  </si>
  <si>
    <t>所定价格涵盖手术计划、术区准备、消毒铺巾、开颅、颅内血管重建、关颅等步骤所需的人力资源和基本物质资源消耗。</t>
  </si>
  <si>
    <t>51-1</t>
  </si>
  <si>
    <t>013302000370001</t>
  </si>
  <si>
    <t>颅内血管重建费-儿童（加收）</t>
  </si>
  <si>
    <t>52</t>
  </si>
  <si>
    <t>013101000030000</t>
  </si>
  <si>
    <t>脑脊液分流调控费</t>
  </si>
  <si>
    <t>通过体外控制装置调整分流管阀门压力参数。</t>
  </si>
  <si>
    <t>所定价格涵盖连接设备、仪器参数调试、数据获取、检测分析等步骤所需的人力资源和基本物质资源消耗。</t>
  </si>
  <si>
    <t>53</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</si>
  <si>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</si>
  <si>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</si>
  <si>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</si>
  <si>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</si>
  <si>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t>01腰大池腹腔分流</t>
  </si>
  <si>
    <t>同台手术不得同时收取“脑脊液分流装置取出费”。</t>
  </si>
  <si>
    <t>53-1</t>
  </si>
  <si>
    <t>013302000380001</t>
  </si>
  <si>
    <t>脑脊液分流装置置入费-儿童（加收）</t>
  </si>
  <si>
    <t>53-2</t>
  </si>
  <si>
    <t>013302000380100</t>
  </si>
  <si>
    <t>脑脊液分流装置置入费-腰大池腹腔分流（扩展）</t>
  </si>
  <si>
    <t>54</t>
  </si>
  <si>
    <t>013302000390000</t>
  </si>
  <si>
    <t>脑脊液分流装置取出费</t>
  </si>
  <si>
    <t>通过各种方式将置入的分流装置取出。</t>
  </si>
  <si>
    <t>54-1</t>
  </si>
  <si>
    <t>013302000390001</t>
  </si>
  <si>
    <t>脑脊液分流装置取出费-儿童（加收）</t>
  </si>
  <si>
    <t>55</t>
  </si>
  <si>
    <t>013302000400000</t>
  </si>
  <si>
    <t>颅内压监测探头置入费</t>
  </si>
  <si>
    <t>通过各种方式置入颅内压监测探头。</t>
  </si>
  <si>
    <t>所定价格涵盖手术计划、术区准备、消毒铺巾、开颅、置入探头、固定、关颅等步骤所需的人力资源和基本物质资源消耗。</t>
  </si>
  <si>
    <t>同台手术不得同时收取“颅内压监测探头取出费”。</t>
  </si>
  <si>
    <t>55-1</t>
  </si>
  <si>
    <t>013302000400001</t>
  </si>
  <si>
    <t>颅内压监测探头置入费-儿童（加收）</t>
  </si>
  <si>
    <t>56</t>
  </si>
  <si>
    <t>013302000410000</t>
  </si>
  <si>
    <t>颅内压监测探头取出费</t>
  </si>
  <si>
    <t>通过各种方式将置入的颅内压监测探头取出。</t>
  </si>
  <si>
    <t>56-1</t>
  </si>
  <si>
    <t>013302000410001</t>
  </si>
  <si>
    <t>颅内压监测探头取出费-儿童（加收）</t>
  </si>
  <si>
    <t>57</t>
  </si>
  <si>
    <t>013101000040000</t>
  </si>
  <si>
    <t>神经刺激器适配费</t>
  </si>
  <si>
    <t>对已置入的神经刺激器进行程控测试。</t>
  </si>
  <si>
    <t>所定价格涵盖装置连接、数据读取分析、参数调整、功能优化、安全性检查等步骤所需的人力资源和基本物资消耗。</t>
  </si>
  <si>
    <t>58</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</si>
  <si>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</si>
  <si>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</si>
  <si>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</si>
  <si>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</si>
  <si>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58-1</t>
  </si>
  <si>
    <t>013302000420001</t>
  </si>
  <si>
    <t>椎管内切开引流费-儿童（加收）</t>
  </si>
  <si>
    <t>59</t>
  </si>
  <si>
    <t>013302000430000</t>
  </si>
  <si>
    <t>脊髓内引流费</t>
  </si>
  <si>
    <t>通过手术引流脊髓内积液。</t>
  </si>
  <si>
    <t>所定价格涵盖手术计划、术区准备、消毒铺巾、定位、切开或穿刺椎管至髓内、引流、固定、缝合等步骤所需的人力资源和基本物质资源消耗。</t>
  </si>
  <si>
    <t>59-1</t>
  </si>
  <si>
    <t>013302000430001</t>
  </si>
  <si>
    <t>脊髓内引流费-儿童（加收）</t>
  </si>
  <si>
    <t>60</t>
  </si>
  <si>
    <t>013302000440000</t>
  </si>
  <si>
    <t>髓内病变切除费（常规）</t>
  </si>
  <si>
    <t>通过手术切除脊髓内病变。</t>
  </si>
  <si>
    <t>60-1</t>
  </si>
  <si>
    <t>013302000440001</t>
  </si>
  <si>
    <t>髓内病变切除费（常规）-儿童（加收）</t>
  </si>
  <si>
    <t>61</t>
  </si>
  <si>
    <t>013302000450000</t>
  </si>
  <si>
    <t>髓内病变切除费（复杂）</t>
  </si>
  <si>
    <t>通过手术切除脊髓内复杂病变。</t>
  </si>
  <si>
    <t>本项目所称“复杂”指：病变范围大于一个椎体长度、远离脊髓表面或位于脊髓前方、血管病变、多个病灶切除、病变弥散。</t>
  </si>
  <si>
    <t>61-1</t>
  </si>
  <si>
    <t>013302000450001</t>
  </si>
  <si>
    <t>髓内病变切除费（复杂）-儿童（加收）</t>
  </si>
  <si>
    <t>62</t>
  </si>
  <si>
    <t>013302000460000</t>
  </si>
  <si>
    <t>髓外病变切除费（常规）</t>
  </si>
  <si>
    <t>通过手术切除脊髓外病变。</t>
  </si>
  <si>
    <t>62-1</t>
  </si>
  <si>
    <t>013302000460001</t>
  </si>
  <si>
    <t>髓外病变切除费（常规）-儿童（加收）</t>
  </si>
  <si>
    <t>63</t>
  </si>
  <si>
    <t>013302000470000</t>
  </si>
  <si>
    <t>髓外病变切除费（复杂）</t>
  </si>
  <si>
    <t>通过手术切除脊髓外复杂病变。</t>
  </si>
  <si>
    <t>本项目所称“复杂”指：病变范围大于两个椎体长度、位于椎管前方、血管性病变、椎管内外沟通、病变弥散。</t>
  </si>
  <si>
    <t>63-1</t>
  </si>
  <si>
    <t>013302000470001</t>
  </si>
  <si>
    <t>髓外病变切除费（复杂）-儿童（加收）</t>
  </si>
  <si>
    <t>64</t>
  </si>
  <si>
    <t>013302000480000</t>
  </si>
  <si>
    <t>颈动脉内/外膜剥脱费</t>
  </si>
  <si>
    <t>通过手术切除颈动脉内膜或外膜。</t>
  </si>
  <si>
    <t>所定价格涵盖手术计划、术区准备、消毒铺巾、颈部血管暴露、颈动脉内/外膜剥脱、缝合、关闭，必要时修补等步骤所需的人力资源和基本物质资源消耗。</t>
  </si>
  <si>
    <t>64-1</t>
  </si>
  <si>
    <t>013302000480001</t>
  </si>
  <si>
    <t>颈动脉内/外膜剥脱费-儿童（加收）</t>
  </si>
  <si>
    <t>65</t>
  </si>
  <si>
    <t>013302000490000</t>
  </si>
  <si>
    <t>椎动脉内/外膜剥脱费</t>
  </si>
  <si>
    <t>通过手术切除椎动脉内膜或外膜。</t>
  </si>
  <si>
    <t>所定价格涵盖手术计划、术区准备、消毒铺巾、椎动脉暴露、椎动脉内/外膜剥脱、缝合、关闭，必要时修补等步骤所需的人力资源和基本物质资源消耗。</t>
  </si>
  <si>
    <t>65-1</t>
  </si>
  <si>
    <t>013302000490001</t>
  </si>
  <si>
    <t>椎动脉内/外膜剥脱费-儿童（加收）</t>
  </si>
  <si>
    <t>66</t>
  </si>
  <si>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</si>
  <si>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</si>
  <si>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</si>
  <si>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</si>
  <si>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66-1</t>
  </si>
  <si>
    <t>013302000500001</t>
  </si>
  <si>
    <t>颞肌颞浅动脉贴敷费-儿童（加收）</t>
  </si>
  <si>
    <t>67</t>
  </si>
  <si>
    <t>013302000510000</t>
  </si>
  <si>
    <t>颈部动脉结扎费</t>
  </si>
  <si>
    <t>通过手术结扎颈部动脉。</t>
  </si>
  <si>
    <t>所定价格涵盖手术计划、术区准备、消毒铺巾、定位、颈部动脉结扎、缝合等步骤所需的人力资源和基本物质资源消耗。</t>
  </si>
  <si>
    <t>67-1</t>
  </si>
  <si>
    <t>013302000510001</t>
  </si>
  <si>
    <t>颈部动脉结扎费-儿童（加收）</t>
  </si>
  <si>
    <t>68</t>
  </si>
  <si>
    <t>013101000050000</t>
  </si>
  <si>
    <t>神经阻滞治疗费</t>
  </si>
  <si>
    <t>通过物理压迫或化学毁损的方式阻断神经传递信号。</t>
  </si>
  <si>
    <t>所定价格涵盖术区准备、定位、消毒铺巾、压迫、注药、观察、记录等步骤所需的人力资源和基本物质资源消耗。</t>
  </si>
  <si>
    <t>01三叉神经节加收500%</t>
  </si>
  <si>
    <t>68-1</t>
  </si>
  <si>
    <t>013101000050001</t>
  </si>
  <si>
    <t>神经阻滞治疗费-三叉神经节（加收）</t>
  </si>
  <si>
    <t>69</t>
  </si>
  <si>
    <t>013302000520000</t>
  </si>
  <si>
    <t>颅神经切断费</t>
  </si>
  <si>
    <t>通过手术全部或部分切除颅神经。</t>
  </si>
  <si>
    <t>所定价格涵盖手术计划、术区准备、消毒铺巾、定位、开颅、探查、神经切断、关颅等步骤所需的人力资源和基本物质资源消耗。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</si>
  <si>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</si>
  <si>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69-1</t>
  </si>
  <si>
    <t>013302000520001</t>
  </si>
  <si>
    <t>颅神经切断费-儿童（加收）</t>
  </si>
  <si>
    <t>70</t>
  </si>
  <si>
    <t>013302000530000</t>
  </si>
  <si>
    <t>脊髓及脊神经切断费</t>
  </si>
  <si>
    <t>通过手术切断部分脊髓和（或）脊神经。</t>
  </si>
  <si>
    <t>所定价格涵盖手术计划、术区准备、消毒铺巾、定位、切开、探查、神经切断、缝合等步骤所需的人力资源和基本物质资源消耗。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</si>
  <si>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t>
  </si>
  <si>
    <t>70-1</t>
  </si>
  <si>
    <t>013302000530001</t>
  </si>
  <si>
    <t>脊髓及脊神经切断费-儿童（加收）</t>
  </si>
  <si>
    <t>71</t>
  </si>
  <si>
    <t>013302000540000</t>
  </si>
  <si>
    <t>内脏神经切断费</t>
  </si>
  <si>
    <t>通过手术全部或部分切除内脏神经。</t>
  </si>
  <si>
    <t>1.本项目所称“内脏神经”指：分布在胸腔、腹腔及盆腔脏器的神经。
2.同一神经切断费不得与松解费同时收取。</t>
  </si>
  <si>
    <t>71-1</t>
  </si>
  <si>
    <t>013302000540001</t>
  </si>
  <si>
    <t>内脏神经切断费-儿童（加收）</t>
  </si>
  <si>
    <t>72</t>
  </si>
  <si>
    <t>013302000550000</t>
  </si>
  <si>
    <t>周围神经切断费</t>
  </si>
  <si>
    <t>通过手术全部或部分切除周围神经。</t>
  </si>
  <si>
    <t>1.本项目所称“周围神经”指：位于头面部、躯干及四肢的颅神经和脊神经主干或分支。
2.同一神经切断费不得与松解费同时收取。</t>
  </si>
  <si>
    <t>72-1</t>
  </si>
  <si>
    <t>013302000550001</t>
  </si>
  <si>
    <t>周围神经切断费-儿童（加收）</t>
  </si>
  <si>
    <t>73</t>
  </si>
  <si>
    <t>013302000560000</t>
  </si>
  <si>
    <t>颅神经松解费</t>
  </si>
  <si>
    <t>通过手术松解颅神经粘连。</t>
  </si>
  <si>
    <t>所定价格涵盖手术计划、术区准备、消毒铺巾、定位、开颅、松解及梳理、关颅等步骤所需的人力资源和基本物质资源消耗。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</si>
  <si>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t>
  </si>
  <si>
    <t>73-1</t>
  </si>
  <si>
    <t>013302000560001</t>
  </si>
  <si>
    <t>颅神经松解费-儿童（加收）</t>
  </si>
  <si>
    <t>74</t>
  </si>
  <si>
    <t>013302000570000</t>
  </si>
  <si>
    <t>脊髓及神经根松解费</t>
  </si>
  <si>
    <t>通过手术松解脊髓及神经根粘连。</t>
  </si>
  <si>
    <t>所定价格涵盖手术计划、术区准备、消毒铺巾、定位、切开、松解及梳理、缝合等步骤所需的人力资源和基本物质资源消耗。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</si>
  <si>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t>
  </si>
  <si>
    <t>74-1</t>
  </si>
  <si>
    <t>013302000570001</t>
  </si>
  <si>
    <t>脊髓及神经根松解费-儿童（加收）</t>
  </si>
  <si>
    <t>75</t>
  </si>
  <si>
    <t>013302000580000</t>
  </si>
  <si>
    <t>内脏神经松解费</t>
  </si>
  <si>
    <t>通过手术松解内脏神经粘连。</t>
  </si>
  <si>
    <t>1.本项目所称“内脏神经”指：分布在胸腔、腹腔及盆腔脏器的神经。
2.同一神经松解费不得与切断费同时收取。</t>
  </si>
  <si>
    <t>75-1</t>
  </si>
  <si>
    <t>013302000580001</t>
  </si>
  <si>
    <t>内脏神经松解费-儿童（加收）</t>
  </si>
  <si>
    <t>76</t>
  </si>
  <si>
    <t>013302000590000</t>
  </si>
  <si>
    <t>周围神经松解费</t>
  </si>
  <si>
    <t>通过手术松解周围神经粘连。</t>
  </si>
  <si>
    <t>1.本项目所称“周围神经”指：位于头面部、躯干的颅神经和脊神经主干或分支。
2.同一神经松解费不得与切断费同时收取。
3.肢体神经松解按照骨骼肌肉系统类立项指南中的“肢体神经松解费”收取。</t>
  </si>
  <si>
    <t>76-1</t>
  </si>
  <si>
    <t>013302000590001</t>
  </si>
  <si>
    <t>周围神经松解费-儿童（加收）</t>
  </si>
  <si>
    <t>77</t>
  </si>
  <si>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</si>
  <si>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</si>
  <si>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</si>
  <si>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</si>
  <si>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1.本项目所称“颅神经”指：位于颅内和颅底、眼眶、颈深部的十二对颅神经部分。</t>
  </si>
  <si>
    <t>77-1</t>
  </si>
  <si>
    <t>013302000600001</t>
  </si>
  <si>
    <t>颅神经修复吻合费-儿童（加收）</t>
  </si>
  <si>
    <t>78</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</si>
  <si>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</si>
  <si>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</si>
  <si>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</si>
  <si>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</si>
  <si>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1.本项目所称“周围神经”指：位于头面部、躯干的颅神经和脊神经主干或分支。
2.肢体神经吻合费按照骨骼肌肉系统类立项指南中的“肢体神经修复费”收取。</t>
  </si>
  <si>
    <t>78-1</t>
  </si>
  <si>
    <t>013302000610001</t>
  </si>
  <si>
    <t>周围神经修复吻合费-儿童（加收）</t>
  </si>
  <si>
    <t>使用说明：
1.所定价格属于医疗服务的政府指导价为最高限价，下浮不限。
2.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4.所称“扩展项”，指同一项目下以不同方式提供或在不同场景应用时，只扩展价格项目适用范围、不额外加价的一类子项，子项的价格按主项目执行。
5.所称的“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其他耗材，按照我市一次性耗材目录收费，同时按照实际采购价格零差率销售。
6.价格构成中所称的“穿刺”为主项操作涉及的必要穿刺技术，价格构成中的穿刺操作不可收取相关费用；独立穿刺项目可按相应治疗价格项目收取。
7.涉及“包括……”“……等”的，属于开放型表述，所指对象不仅局限于表述中列明的事项，也包括未列明的同类事项。
8.未尽事项，如等离子、激光、射频、微波等手术辅助操作、活检取材、组织瓣制备、清创缝合等，将在辅助操作类、检验病理类、体被系统类、一般治疗类等其他立项指南中单独列示。
9.其他学科开展相应项目时，可据实收费。
10.各类内镜下手术项目的价格构成，已包含手术涉及的各类内镜使用成本。医疗机构在开展相关操作时，开放手术与经内镜手术执行相同的价格标准，内镜辅助操作不再另行收费。
11.手术项目若需病理取样，原项目的价格构成中包含标本留取和送检的人力资源和基本物质资源消耗。
12.手术类项目服务对象为儿童时，统一落实儿童加收政策（以下简称“儿童加收”）。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所称的“儿童”，指6周岁及以下，周岁的计算方法以法律的相关规定为准。
13.同台设备可完成多项检查项目时，床旁加收只能收取一次。</t>
  </si>
  <si>
    <t>附件2</t>
  </si>
  <si>
    <t>废止部分医疗服务项目医保支付标准表（征求意见稿）</t>
  </si>
  <si>
    <t>编码</t>
  </si>
  <si>
    <t>项目
内涵</t>
  </si>
  <si>
    <t>除外
内容</t>
  </si>
  <si>
    <t>项目
等级</t>
  </si>
  <si>
    <t>增负
比例</t>
  </si>
  <si>
    <t>支付
单位</t>
  </si>
  <si>
    <t>医保最高支付标准(元)</t>
  </si>
  <si>
    <t>支付
范围</t>
  </si>
  <si>
    <t>HBJ65201</t>
  </si>
  <si>
    <t>超选择脑动脉腔内血栓取出术</t>
  </si>
  <si>
    <t>消毒铺巾，麻醉，穿刺置管，造影摄片，取栓，造影复查，穿刺点压迫包扎。人工报告。不含监护。</t>
  </si>
  <si>
    <t>例</t>
  </si>
  <si>
    <t>含数字剪影血管造影、血管腔内溶栓术</t>
  </si>
  <si>
    <t>颅内动脉瘤介入技术附加费</t>
  </si>
  <si>
    <t>脑室穿刺（含手术包）</t>
  </si>
  <si>
    <t>硬脑膜穿刺</t>
  </si>
  <si>
    <t>6岁以下（含6岁生日当天）儿童的医保最高支付标准，在相应标准的基础上再增加15%。</t>
  </si>
  <si>
    <t>硬脑膜穿刺 6岁以下（含6岁生日当天）</t>
  </si>
  <si>
    <t>肌电图</t>
  </si>
  <si>
    <t>条</t>
  </si>
  <si>
    <t>最高收取8条</t>
  </si>
  <si>
    <t>运动诱发电位</t>
  </si>
  <si>
    <t>体感诱发电位（SEP）</t>
  </si>
  <si>
    <t>包括上肢体感诱发电位检查应含头皮、颈部、Erb氏点记录，下肢体感诱发电位检查应含头皮、腰部记录。诱发电位地形图分析加收30元，术中监测按小时收20元。一次性表面电极、一次性电针另收，限儿童</t>
  </si>
  <si>
    <t>事件相关电位</t>
  </si>
  <si>
    <t>N400检查时加收20元</t>
  </si>
  <si>
    <t>听皮层诱发电位</t>
  </si>
  <si>
    <t>面神经检查</t>
  </si>
  <si>
    <t>脑皮层反应</t>
  </si>
  <si>
    <t>颅内血肿腔注射治疗</t>
  </si>
  <si>
    <t>颅内血肿腔注射治疗 6岁以下（含6岁生日当天）</t>
  </si>
  <si>
    <t>颅内神经腔注射</t>
  </si>
  <si>
    <t>颅内神经腔注射 6岁以下（含6岁生日当天）</t>
  </si>
  <si>
    <t>神经电图</t>
  </si>
  <si>
    <t>每项</t>
  </si>
  <si>
    <t>术中颅内镜</t>
  </si>
  <si>
    <t>经颅内镜脑室肿瘤切除术</t>
  </si>
  <si>
    <t>侧脑室钻颅置管</t>
  </si>
  <si>
    <t>侧脑室连续除痛</t>
  </si>
  <si>
    <t>脑血管造影</t>
  </si>
  <si>
    <t>颈动脉穿刺脑血管造影</t>
  </si>
  <si>
    <t>选择超选择颈部动脉造影</t>
  </si>
  <si>
    <t>脊髓动脉造影</t>
  </si>
  <si>
    <t>颅内外介入治疗</t>
  </si>
  <si>
    <t>脊髓动脉介入治疗</t>
  </si>
  <si>
    <t>颅内动脉瘤介入</t>
  </si>
  <si>
    <t>颈内动脉海绵窦瘘介入</t>
  </si>
  <si>
    <t>硬脑膜动静脉介入</t>
  </si>
  <si>
    <t>脊髓血管性病变介入</t>
  </si>
  <si>
    <t>脊髓造影CT</t>
  </si>
  <si>
    <t>颅内压监护</t>
  </si>
  <si>
    <t>动态颅脑监测</t>
  </si>
  <si>
    <t>血管取栓、成型术内膜剥脱术</t>
  </si>
  <si>
    <t>颈椎前入路椎前肿瘤切除术</t>
  </si>
  <si>
    <t>闭孔神经切断术</t>
  </si>
  <si>
    <t>脑血管搭桥术</t>
  </si>
  <si>
    <t>脑血管畸形切除术</t>
  </si>
  <si>
    <t>含小于4cm动静脉畸形畸形、动脉畸形、静脉畸形、海绵状血管瘤、动静脉瘘。</t>
  </si>
  <si>
    <t>大于4cm脑血管畸形、涉及重要功能区加收20%。6岁以下（含6岁生日当天）儿童手术可按手术费的15%加收</t>
  </si>
  <si>
    <t>脑瘤截除术</t>
  </si>
  <si>
    <t>脑脓肿切除术</t>
  </si>
  <si>
    <t>眉间脑膜膨出开颅修补术</t>
  </si>
  <si>
    <t>三脑室造瘘术</t>
  </si>
  <si>
    <t>脊髓外硬膜内肿瘤切除术</t>
  </si>
  <si>
    <t>脑外伤去冠状瓣减压术</t>
  </si>
  <si>
    <t>脑定位仪手术</t>
  </si>
  <si>
    <t>脑动脉瘤开颅夹闭术</t>
  </si>
  <si>
    <t>颅内异物取出术</t>
  </si>
  <si>
    <t>颈内动脉海棉窦瘘开颅术</t>
  </si>
  <si>
    <t>脑脊液鼻漏开颅修补术</t>
  </si>
  <si>
    <t>脑实质内血肿清除术</t>
  </si>
  <si>
    <t>大脑半球切除术</t>
  </si>
  <si>
    <t>开颅内减压术</t>
  </si>
  <si>
    <t>前额叶切除术</t>
  </si>
  <si>
    <t>脉络丛电烙术</t>
  </si>
  <si>
    <t>硬膜下血肿清除术（后颅凹颈部入路）</t>
  </si>
  <si>
    <t>三叉神经感觉根切断术</t>
  </si>
  <si>
    <t>经蝶入路垂体瘤切除术</t>
  </si>
  <si>
    <t>经口鼻入路垂体瘤切除术</t>
  </si>
  <si>
    <t>小脑桥脑角听神区瘤切除术</t>
  </si>
  <si>
    <t>颅底脑膜瘤摘除术</t>
  </si>
  <si>
    <t>四叠体式松果体区肿瘤切除术</t>
  </si>
  <si>
    <t>脑干部位肿瘤切除术</t>
  </si>
  <si>
    <t>鞍区颅咽管瘤切除术（实体性）</t>
  </si>
  <si>
    <t>侧脑室小脑延髓池分流术</t>
  </si>
  <si>
    <t>脊髓硬膜外肿瘤切除术</t>
  </si>
  <si>
    <t>颅骨修补术</t>
  </si>
  <si>
    <t>脊髓探查术</t>
  </si>
  <si>
    <t>脑脊膜膨出修补术</t>
  </si>
  <si>
    <t>颞肌下减压术</t>
  </si>
  <si>
    <t>舌咽神经根切断术</t>
  </si>
  <si>
    <t>开放性脑外伤清创修补术</t>
  </si>
  <si>
    <t>后颅凹减压术</t>
  </si>
  <si>
    <t>钻颅探查术</t>
  </si>
  <si>
    <t>脑脓肿钻颅术</t>
  </si>
  <si>
    <t>颅骨死骨截除术</t>
  </si>
  <si>
    <t>颈动脉暴露结扎术</t>
  </si>
  <si>
    <t>凹陷骨折正复清创术</t>
  </si>
  <si>
    <t>钻颅硬膜下血肿清除术</t>
  </si>
  <si>
    <t>面神经切断术</t>
  </si>
  <si>
    <t>脑下垂体阻滞术</t>
  </si>
  <si>
    <t>眶上神经切断术</t>
  </si>
  <si>
    <t>脑上神经切断术</t>
  </si>
  <si>
    <t>锥颅脑室外引流术</t>
  </si>
  <si>
    <t>前囟穿刺术</t>
  </si>
  <si>
    <t>脑脓肿穿刺抽脓术</t>
  </si>
  <si>
    <t>TTJH0711</t>
  </si>
  <si>
    <t>面神经减压术</t>
  </si>
  <si>
    <t>乙状窦进路神经切除术</t>
  </si>
  <si>
    <t>翼管神经阻断术</t>
  </si>
  <si>
    <t>颈外动脉结扎术</t>
  </si>
  <si>
    <t>嘴上神经切除术</t>
  </si>
  <si>
    <t>HGA83601</t>
  </si>
  <si>
    <t>经鼻内镜脑脊液鼻漏修补术</t>
  </si>
  <si>
    <t>止血纱布、膨胀海绵除外</t>
  </si>
  <si>
    <t>除外内容：止血纱布、膨胀海绵。手术费不再收取手术技术附加费、手术材料费、层流净化手术费。涉及津医保局发〔2024〕15号文件中的6岁以下儿童加收手术费用和传染病加收手术费用一并调整。</t>
  </si>
  <si>
    <t>颈动脉结扎术</t>
  </si>
  <si>
    <t>三叉神经撕脱术</t>
  </si>
  <si>
    <t>三叉N松解术</t>
  </si>
  <si>
    <t>舌神经、舌下神经、面神经移植术</t>
  </si>
  <si>
    <t>下齿槽神经移植术</t>
  </si>
  <si>
    <t>付神经移植术</t>
  </si>
  <si>
    <t>颅缝早闭矫正术</t>
  </si>
  <si>
    <t>颅骨缺损修复术</t>
  </si>
  <si>
    <t>神经吻合术</t>
  </si>
  <si>
    <t>神经移植术</t>
  </si>
  <si>
    <t>巨大岩斜坡脑膜瘤</t>
  </si>
  <si>
    <t>高位颈段髓内肿瘤</t>
  </si>
  <si>
    <t>小脑桥脑角巨大肿瘤（大于5cm以上）（包括脑肿瘤、听神经瘤、胆脂瘤）</t>
  </si>
  <si>
    <t>硬膜静脉附近巨大占位病变（7.5cm）</t>
  </si>
  <si>
    <t>脑干占位性病变探查、清除术（肿瘤切除）</t>
  </si>
  <si>
    <t>三脑室及其附近占位病变、颅咽管瘤、巨大垂体瘤切除术</t>
  </si>
  <si>
    <t>脊髓内占位病变切除术</t>
  </si>
  <si>
    <t>开颅脑积液漏修补术</t>
  </si>
  <si>
    <t>颅内多发性血肿清除术</t>
  </si>
  <si>
    <t>颅内巨大动脉瘤夹闭切除术</t>
  </si>
  <si>
    <t>包括基底动脉瘤、大脑后动脉瘤；不含血管重建术。</t>
  </si>
  <si>
    <t>动脉瘤直径大于2.5cm，多夹除一个动脉瘤加收20%。6岁以下（含6岁生日当天）儿童手术可按手术费的15%加收</t>
  </si>
  <si>
    <t>脊髓动脉-静脉畸形切除术</t>
  </si>
  <si>
    <t>经口齿状突切除术</t>
  </si>
  <si>
    <t>第四脑室肿瘤切除术</t>
  </si>
  <si>
    <t>颅神经微血管减压术</t>
  </si>
  <si>
    <t>脑组织移植术</t>
  </si>
  <si>
    <t>侧脑室分流术</t>
  </si>
  <si>
    <t>侧脑室腹腔分流术内涵：常规消毒铺巾，于侧脑室额角穿刺点切开头皮至颅骨，电钻钻一孔，分流管脑室端穿刺额角，约5.5cm见脑脊液流出，再打通皮下隧道至腹腔，连接分流管，将分流管植入腹腔。固定分流管。逐层缝合皮层。</t>
  </si>
  <si>
    <t>脊髓蛛网膜下腔腹腔分流术同。6岁以下（含6岁生日当天）儿童手术可按手术费的15%加收</t>
  </si>
  <si>
    <t>经颅脑脊液耳漏修补术</t>
  </si>
  <si>
    <t>半月神经节阻滞术</t>
  </si>
  <si>
    <t>三叉神经阻滞</t>
  </si>
  <si>
    <t>枝</t>
  </si>
  <si>
    <t>TTJK0780</t>
  </si>
  <si>
    <t>面神经阻滞</t>
  </si>
  <si>
    <t>星状神经节阻滞</t>
  </si>
  <si>
    <t>颈胸交感神经节阻滞</t>
  </si>
  <si>
    <t>节/次</t>
  </si>
  <si>
    <t>腰交感神经节阻滞</t>
  </si>
  <si>
    <t>腰骶神经丛阻滞</t>
  </si>
  <si>
    <t>闭孔神经阻滞</t>
  </si>
  <si>
    <t>坐骨神经阻滞</t>
  </si>
  <si>
    <t>股神经阻滞</t>
  </si>
  <si>
    <t>其它神经节阻滞</t>
  </si>
  <si>
    <t>臀上皮神经阻滞</t>
  </si>
  <si>
    <t>肋间神经阻滞</t>
  </si>
  <si>
    <t>枝/次</t>
  </si>
  <si>
    <t>腹腔神经节阻滞术</t>
  </si>
  <si>
    <t>射频热凝术-三叉神经毁损</t>
  </si>
  <si>
    <t xml:space="preserve"> </t>
  </si>
  <si>
    <t>所定价格涵盖手术计划、术区准备、消毒铺巾、开颅、探查、治疗病变、关颅等步骤所需的人力资源和基本物质资源消耗。</t>
    <phoneticPr fontId="25" type="noConversion"/>
  </si>
  <si>
    <t>所定价格涵盖手术计划、术区准备、消毒铺巾、开颅、探查、治疗病变、关颅等步骤所需的人力资源和基本物质资源消耗。</t>
    <phoneticPr fontId="25" type="noConversion"/>
  </si>
  <si>
    <t>所定价格涵盖手术计划、术区准备、消毒铺巾、开颅、增殖骨切除、颅骨重塑、闭合切口等步骤所需的人力资源和基本物质资源消耗。</t>
    <phoneticPr fontId="25" type="noConversion"/>
  </si>
  <si>
    <t>所定价格涵盖手术计划、术区准备、消毒铺巾、颅骨重建等步骤所需的人力资源和基本物质资源消耗。</t>
    <phoneticPr fontId="25" type="noConversion"/>
  </si>
  <si>
    <t>所定价格涵盖手术计划、术区准备、消毒铺巾、切开、探查定位、脑脊膜修补、缝合等步骤所需的人力资源和基本物质资源消耗。</t>
    <phoneticPr fontId="25" type="noConversion"/>
  </si>
  <si>
    <t>所定价格涵盖手术计划、术区准备、消毒铺巾、切开、探查、病变切除、缝合等步骤所需的人力资源和基本物质资源消耗。</t>
    <phoneticPr fontId="25" type="noConversion"/>
  </si>
  <si>
    <t>所定价格涵盖手术计划、术区准备、消毒铺巾、开颅、颅底重建、关颅等步骤所需的人力资源和基本物质资源消耗。</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</si>
</sst>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quot;￥&quot;#,##0.00_);[Red]\(&quot;￥&quot;#,##0.00\)"/>
  </numFmts>
  <fonts count="27" x14ac:knownFonts="1">
    <font>
      <sz val="11"/>
      <color theme="1"/>
      <name val="宋体"/>
      <charset val="134"/>
      <scheme val="minor"/>
    </font>
    <font>
      <sz val="12"/>
      <color rgb="FF000000"/>
      <name val="仿宋_GB2312"/>
      <charset val="134"/>
    </font>
    <font>
      <sz val="12"/>
      <color theme="1"/>
      <name val="仿宋_GB2312"/>
      <charset val="134"/>
    </font>
    <font>
      <sz val="12"/>
      <color theme="1"/>
      <name val="黑体"/>
      <charset val="134"/>
    </font>
    <font>
      <sz val="24"/>
      <name val="方正小标宋简体"/>
      <charset val="134"/>
    </font>
    <font>
      <sz val="14"/>
      <name val="黑体"/>
      <charset val="134"/>
    </font>
    <font>
      <sz val="12"/>
      <name val="仿宋_GB2312"/>
      <charset val="134"/>
    </font>
    <font>
      <sz val="11"/>
      <name val="宋体"/>
      <charset val="134"/>
      <scheme val="minor"/>
    </font>
    <font>
      <sz val="11"/>
      <name val="Arial"/>
      <charset val="204"/>
    </font>
    <font>
      <sz val="12"/>
      <name val="黑体"/>
      <family val="3"/>
      <charset val="134"/>
    </font>
    <font>
      <sz val="16"/>
      <name val="仿宋_GB2312"/>
      <charset val="134"/>
    </font>
    <font>
      <sz val="20"/>
      <name val="仿宋_GB2312"/>
      <charset val="134"/>
    </font>
    <font>
      <sz val="10"/>
      <name val="仿宋_GB2312"/>
      <charset val="134"/>
    </font>
    <font>
      <sz val="20"/>
      <name val="宋体"/>
      <charset val="134"/>
    </font>
    <font>
      <sz val="14"/>
      <name val="宋体"/>
      <charset val="134"/>
    </font>
    <font>
      <sz val="22"/>
      <name val="方正小标宋简体"/>
      <charset val="134"/>
    </font>
    <font>
      <sz val="12"/>
      <name val="黑体"/>
      <charset val="134"/>
    </font>
    <font>
      <i/>
      <sz val="12"/>
      <name val="仿宋_GB2312"/>
      <charset val="134"/>
    </font>
    <font>
      <strike/>
      <sz val="12"/>
      <name val="仿宋_GB2312"/>
      <charset val="134"/>
    </font>
    <font>
      <sz val="14"/>
      <name val="仿宋_GB2312"/>
      <charset val="134"/>
    </font>
    <font>
      <b/>
      <sz val="12"/>
      <color rgb="FFFF0000"/>
      <name val="仿宋_GB2312"/>
      <charset val="134"/>
    </font>
    <font>
      <sz val="12"/>
      <color rgb="FFFF0000"/>
      <name val="仿宋_GB2312"/>
      <charset val="134"/>
    </font>
    <font>
      <b/>
      <sz val="12"/>
      <name val="仿宋_GB2312"/>
      <charset val="134"/>
    </font>
    <font>
      <sz val="11"/>
      <color theme="1"/>
      <name val="宋体"/>
      <charset val="134"/>
      <scheme val="minor"/>
    </font>
    <font>
      <sz val="11"/>
      <color indexed="8"/>
      <name val="宋体"/>
      <charset val="134"/>
    </font>
    <font>
      <sz val="9"/>
      <name val="宋体"/>
      <family val="3"/>
      <charset val="134"/>
      <scheme val="minor"/>
    </font>
    <font>
      <sz val="12"/>
      <name val="仿宋_GB2312"/>
      <family val="3"/>
      <charset val="134"/>
    </font>
  </fonts>
  <fills count="3">
    <fill>
      <patternFill patternType="none"/>
    </fill>
    <fill>
      <patternFill patternType="gray125"/>
    </fill>
    <fill>
      <patternFill patternType="solid">
        <fgColor rgb="FFFFFFFF"/>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alignment vertical="center"/>
    </xf>
    <xf numFmtId="0" fontId="23" fillId="0" borderId="0">
      <alignment vertical="center"/>
    </xf>
    <xf numFmtId="0" fontId="24" fillId="0" borderId="0">
      <alignment vertical="center"/>
    </xf>
  </cellStyleXfs>
  <cellXfs count="113">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vertical="center"/>
    </xf>
    <xf numFmtId="0" fontId="2"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1" fillId="0" borderId="1" xfId="0" applyNumberFormat="1" applyFont="1" applyFill="1" applyBorder="1" applyAlignment="1">
      <alignment horizontal="center" vertical="center"/>
    </xf>
    <xf numFmtId="49" fontId="1" fillId="0" borderId="1" xfId="0" applyNumberFormat="1" applyFont="1" applyFill="1" applyBorder="1" applyAlignment="1" applyProtection="1">
      <alignment vertical="center"/>
      <protection locked="0"/>
    </xf>
    <xf numFmtId="49" fontId="1" fillId="0" borderId="1" xfId="0" applyNumberFormat="1" applyFont="1" applyFill="1" applyBorder="1" applyAlignment="1" applyProtection="1">
      <alignment horizontal="justify" vertical="center"/>
      <protection locked="0"/>
    </xf>
    <xf numFmtId="0" fontId="6" fillId="0" borderId="1" xfId="2" applyFont="1" applyFill="1" applyBorder="1" applyAlignment="1">
      <alignment horizontal="center" vertical="center" wrapText="1" shrinkToFit="1"/>
    </xf>
    <xf numFmtId="0" fontId="1" fillId="0" borderId="1" xfId="0" applyFont="1" applyFill="1" applyBorder="1" applyAlignment="1">
      <alignment vertical="center"/>
    </xf>
    <xf numFmtId="0" fontId="1" fillId="0" borderId="1" xfId="0" applyFont="1" applyFill="1" applyBorder="1" applyAlignment="1">
      <alignment horizontal="justify" vertical="center"/>
    </xf>
    <xf numFmtId="0" fontId="1" fillId="0" borderId="1" xfId="0" applyFont="1" applyFill="1" applyBorder="1" applyAlignment="1">
      <alignment horizontal="center" vertical="center" wrapText="1" shrinkToFit="1"/>
    </xf>
    <xf numFmtId="0" fontId="6" fillId="0" borderId="1" xfId="2" applyFont="1" applyFill="1" applyBorder="1" applyAlignment="1">
      <alignment vertical="center"/>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0" fontId="1" fillId="0" borderId="1" xfId="0" applyNumberFormat="1" applyFont="1" applyFill="1" applyBorder="1" applyAlignment="1">
      <alignment horizontal="center" vertical="center"/>
    </xf>
    <xf numFmtId="9" fontId="1" fillId="0" borderId="1" xfId="0" applyNumberFormat="1" applyFont="1" applyFill="1" applyBorder="1" applyAlignment="1">
      <alignment horizontal="center" vertical="center"/>
    </xf>
    <xf numFmtId="177" fontId="5" fillId="0" borderId="1" xfId="1" applyNumberFormat="1" applyFont="1" applyFill="1" applyBorder="1" applyAlignment="1">
      <alignment horizontal="center" vertical="center" wrapText="1"/>
    </xf>
    <xf numFmtId="177" fontId="1" fillId="0" borderId="1" xfId="0" applyNumberFormat="1" applyFont="1" applyFill="1" applyBorder="1" applyAlignment="1">
      <alignment vertical="center"/>
    </xf>
    <xf numFmtId="0" fontId="1" fillId="0" borderId="1" xfId="0" applyFont="1" applyFill="1" applyBorder="1" applyAlignment="1">
      <alignment horizontal="justify" vertical="center" shrinkToFit="1"/>
    </xf>
    <xf numFmtId="0" fontId="1" fillId="0" borderId="1" xfId="0" applyFont="1" applyFill="1" applyBorder="1" applyAlignment="1">
      <alignment vertical="center" shrinkToFit="1"/>
    </xf>
    <xf numFmtId="0" fontId="2"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0" fontId="1" fillId="0" borderId="1" xfId="0" applyNumberFormat="1" applyFont="1" applyFill="1" applyBorder="1" applyAlignment="1">
      <alignment vertical="center"/>
    </xf>
    <xf numFmtId="177" fontId="6" fillId="0" borderId="1" xfId="1" applyNumberFormat="1" applyFont="1" applyFill="1" applyBorder="1" applyAlignment="1">
      <alignment horizontal="center" vertical="center" wrapText="1"/>
    </xf>
    <xf numFmtId="0" fontId="2" fillId="0" borderId="1" xfId="0" applyFont="1" applyFill="1" applyBorder="1">
      <alignment vertical="center"/>
    </xf>
    <xf numFmtId="0" fontId="7" fillId="0" borderId="0" xfId="0" applyFont="1" applyFill="1" applyBorder="1" applyAlignment="1">
      <alignment vertical="center"/>
    </xf>
    <xf numFmtId="0" fontId="8"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10" fillId="0" borderId="0" xfId="0" applyFont="1" applyFill="1" applyAlignment="1">
      <alignment horizontal="left" vertical="center" wrapText="1"/>
    </xf>
    <xf numFmtId="0" fontId="11" fillId="0" borderId="0" xfId="0" applyFont="1" applyFill="1" applyAlignment="1">
      <alignment vertical="center" wrapText="1"/>
    </xf>
    <xf numFmtId="0" fontId="6" fillId="0" borderId="0" xfId="0" applyFont="1" applyFill="1" applyAlignment="1">
      <alignment vertical="center"/>
    </xf>
    <xf numFmtId="0" fontId="11" fillId="0" borderId="0" xfId="0" applyFont="1" applyFill="1" applyAlignment="1">
      <alignment vertical="center"/>
    </xf>
    <xf numFmtId="1" fontId="6" fillId="0" borderId="0" xfId="0" applyNumberFormat="1" applyFont="1" applyFill="1" applyAlignment="1">
      <alignment horizontal="center" vertical="center" wrapText="1"/>
    </xf>
    <xf numFmtId="0" fontId="12" fillId="0" borderId="0" xfId="0" applyFont="1" applyFill="1" applyAlignment="1">
      <alignment vertical="center"/>
    </xf>
    <xf numFmtId="0" fontId="12" fillId="0" borderId="0" xfId="0" applyFont="1" applyFill="1" applyAlignment="1">
      <alignment horizontal="left" vertical="center" wrapText="1"/>
    </xf>
    <xf numFmtId="49" fontId="13" fillId="0" borderId="0" xfId="0" applyNumberFormat="1" applyFont="1" applyFill="1" applyAlignment="1">
      <alignment vertical="center"/>
    </xf>
    <xf numFmtId="0" fontId="13" fillId="0" borderId="0" xfId="0" applyFont="1" applyFill="1" applyAlignment="1">
      <alignment vertical="center"/>
    </xf>
    <xf numFmtId="0" fontId="13" fillId="0" borderId="0" xfId="0" applyFont="1" applyFill="1" applyAlignment="1">
      <alignment horizontal="center" vertical="center" wrapText="1"/>
    </xf>
    <xf numFmtId="0" fontId="13" fillId="0" borderId="0" xfId="0" applyFont="1" applyFill="1" applyAlignment="1">
      <alignment horizontal="left" vertical="center"/>
    </xf>
    <xf numFmtId="0" fontId="13" fillId="0" borderId="0" xfId="0" applyFont="1" applyFill="1" applyAlignment="1">
      <alignment horizontal="center" vertical="center"/>
    </xf>
    <xf numFmtId="0" fontId="13" fillId="0" borderId="0" xfId="0" applyFont="1" applyFill="1" applyAlignment="1">
      <alignment horizontal="left" vertical="center" wrapText="1"/>
    </xf>
    <xf numFmtId="0" fontId="14" fillId="0" borderId="0" xfId="0" applyFont="1" applyFill="1" applyAlignment="1">
      <alignment horizontal="center" vertical="center"/>
    </xf>
    <xf numFmtId="49" fontId="1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xf>
    <xf numFmtId="0" fontId="6" fillId="0" borderId="1" xfId="0" applyFont="1" applyFill="1" applyBorder="1" applyAlignment="1">
      <alignment horizontal="left" vertical="center"/>
    </xf>
    <xf numFmtId="49" fontId="6" fillId="0" borderId="3" xfId="0" applyNumberFormat="1" applyFont="1" applyFill="1" applyBorder="1" applyAlignment="1">
      <alignment horizontal="center" vertical="center"/>
    </xf>
    <xf numFmtId="0" fontId="6" fillId="0" borderId="1" xfId="0" applyFont="1" applyFill="1" applyBorder="1" applyAlignment="1">
      <alignment vertical="center"/>
    </xf>
    <xf numFmtId="0" fontId="6" fillId="0" borderId="1" xfId="0" applyFont="1" applyFill="1" applyBorder="1" applyAlignment="1">
      <alignment horizontal="justify"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justify" vertical="center" wrapText="1"/>
      <protection locked="0"/>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9" fontId="19"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1" fillId="2" borderId="1" xfId="0" applyFont="1" applyFill="1" applyBorder="1" applyAlignment="1">
      <alignment horizontal="center" vertical="center"/>
    </xf>
    <xf numFmtId="0" fontId="11" fillId="0" borderId="1" xfId="0" applyFont="1" applyFill="1" applyBorder="1" applyAlignment="1">
      <alignment vertical="center"/>
    </xf>
    <xf numFmtId="0" fontId="6" fillId="0" borderId="1" xfId="0" applyFont="1" applyFill="1" applyBorder="1" applyAlignment="1">
      <alignment horizontal="justify" vertical="center"/>
    </xf>
    <xf numFmtId="0" fontId="17" fillId="0" borderId="1" xfId="0" applyFont="1" applyFill="1" applyBorder="1" applyAlignment="1">
      <alignment horizontal="left" vertical="center" indent="2"/>
    </xf>
    <xf numFmtId="0" fontId="17" fillId="0" borderId="1" xfId="0" applyFont="1" applyFill="1" applyBorder="1" applyAlignment="1">
      <alignment horizontal="left" vertical="center" indent="3"/>
    </xf>
    <xf numFmtId="0" fontId="6" fillId="0" borderId="1" xfId="0" applyFont="1" applyFill="1" applyBorder="1" applyAlignment="1">
      <alignment horizontal="left" vertical="center" indent="2"/>
    </xf>
    <xf numFmtId="0" fontId="18"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6" fillId="0" borderId="1" xfId="0" applyFont="1" applyFill="1" applyBorder="1" applyAlignment="1">
      <alignment horizontal="left" vertical="center" wrapText="1" indent="2"/>
    </xf>
    <xf numFmtId="176" fontId="21" fillId="0"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0" fontId="13" fillId="0" borderId="1" xfId="0" applyFont="1" applyFill="1" applyBorder="1" applyAlignment="1">
      <alignment vertical="center"/>
    </xf>
    <xf numFmtId="1" fontId="6"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xf>
    <xf numFmtId="1" fontId="6" fillId="0" borderId="1" xfId="0" applyNumberFormat="1"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left" vertical="center" wrapText="1" indent="2"/>
    </xf>
    <xf numFmtId="0" fontId="13" fillId="0" borderId="1" xfId="0" applyFont="1" applyFill="1" applyBorder="1" applyAlignment="1">
      <alignment horizontal="left" vertical="center" wrapText="1"/>
    </xf>
    <xf numFmtId="0" fontId="12" fillId="0" borderId="1" xfId="0" applyFont="1" applyFill="1" applyBorder="1" applyAlignment="1">
      <alignment vertical="center"/>
    </xf>
    <xf numFmtId="0" fontId="12" fillId="0" borderId="1" xfId="0" applyFont="1" applyFill="1" applyBorder="1" applyAlignment="1">
      <alignment horizontal="left" vertical="center" wrapText="1"/>
    </xf>
    <xf numFmtId="0" fontId="11" fillId="0" borderId="7" xfId="0" applyFont="1" applyFill="1" applyBorder="1" applyAlignment="1">
      <alignment vertical="center"/>
    </xf>
    <xf numFmtId="0" fontId="26" fillId="0" borderId="1" xfId="0" applyFont="1" applyFill="1" applyBorder="1" applyAlignment="1">
      <alignment horizontal="justify" vertical="center" wrapText="1"/>
    </xf>
    <xf numFmtId="0" fontId="26" fillId="0" borderId="1" xfId="0" applyFont="1" applyFill="1" applyBorder="1" applyAlignment="1">
      <alignment horizontal="left" vertical="center" wrapText="1"/>
    </xf>
    <xf numFmtId="49" fontId="9" fillId="0" borderId="0" xfId="0" applyNumberFormat="1" applyFont="1" applyFill="1" applyAlignment="1">
      <alignment horizontal="left" vertical="center" wrapText="1"/>
    </xf>
    <xf numFmtId="49" fontId="15" fillId="0" borderId="0" xfId="0" applyNumberFormat="1" applyFont="1" applyFill="1" applyAlignment="1">
      <alignment horizontal="center" vertical="center" wrapText="1"/>
    </xf>
    <xf numFmtId="49" fontId="16" fillId="0" borderId="1" xfId="0" applyNumberFormat="1" applyFont="1" applyFill="1" applyBorder="1" applyAlignment="1">
      <alignment horizontal="center" vertical="center" wrapText="1"/>
    </xf>
    <xf numFmtId="49" fontId="6" fillId="0" borderId="3" xfId="0" applyNumberFormat="1" applyFont="1" applyFill="1" applyBorder="1" applyAlignment="1">
      <alignment horizontal="left" vertical="center" wrapText="1"/>
    </xf>
    <xf numFmtId="49" fontId="6" fillId="0" borderId="6" xfId="0" applyNumberFormat="1" applyFont="1" applyFill="1" applyBorder="1" applyAlignment="1">
      <alignment horizontal="left" vertical="center" wrapText="1"/>
    </xf>
    <xf numFmtId="49" fontId="6" fillId="0" borderId="6" xfId="0" applyNumberFormat="1" applyFont="1" applyFill="1" applyBorder="1" applyAlignment="1">
      <alignment horizontal="center" vertical="center" wrapText="1"/>
    </xf>
    <xf numFmtId="49" fontId="6" fillId="0" borderId="4"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xf>
    <xf numFmtId="177" fontId="5" fillId="0" borderId="1" xfId="1"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1" applyFont="1" applyFill="1" applyBorder="1" applyAlignment="1">
      <alignment horizontal="center" vertical="center"/>
    </xf>
  </cellXfs>
  <cellStyles count="3">
    <cellStyle name="常规" xfId="0" builtinId="0"/>
    <cellStyle name="常规 2" xfId="1"/>
    <cellStyle name="常规 28" xfId="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9"/>
  <sheetViews>
    <sheetView tabSelected="1" zoomScale="55" zoomScaleNormal="55" workbookViewId="0">
      <selection activeCell="F6" sqref="F6"/>
    </sheetView>
  </sheetViews>
  <sheetFormatPr defaultColWidth="23.453125" defaultRowHeight="25.5" x14ac:dyDescent="0.25"/>
  <cols>
    <col min="1" max="1" width="5.6328125" style="43" customWidth="1"/>
    <col min="2" max="2" width="19.26953125" style="37" customWidth="1"/>
    <col min="3" max="3" width="25.6328125" style="44" customWidth="1"/>
    <col min="4" max="4" width="37.90625" style="44" customWidth="1"/>
    <col min="5" max="5" width="38.54296875" style="45" customWidth="1"/>
    <col min="6" max="6" width="21.08984375" style="46" customWidth="1"/>
    <col min="7" max="7" width="18" style="47" customWidth="1"/>
    <col min="8" max="8" width="6.81640625" style="48" customWidth="1"/>
    <col min="9" max="9" width="33.1796875" style="44" customWidth="1"/>
    <col min="10" max="12" width="10.90625" style="44" customWidth="1"/>
    <col min="13" max="14" width="6.6328125" style="49" customWidth="1"/>
    <col min="15" max="15" width="7.90625" style="44" customWidth="1"/>
    <col min="16" max="16384" width="23.453125" style="44"/>
  </cols>
  <sheetData>
    <row r="1" spans="1:15" s="33" customFormat="1" ht="28" customHeight="1" x14ac:dyDescent="0.25">
      <c r="A1" s="96"/>
      <c r="B1" s="96"/>
      <c r="C1" s="34"/>
      <c r="D1" s="34"/>
      <c r="E1" s="34"/>
      <c r="F1" s="34"/>
      <c r="G1" s="34"/>
      <c r="H1" s="34"/>
      <c r="I1" s="61"/>
      <c r="J1" s="62"/>
      <c r="K1" s="62"/>
      <c r="L1" s="62"/>
      <c r="M1" s="64"/>
      <c r="N1" s="64"/>
      <c r="O1" s="64"/>
    </row>
    <row r="2" spans="1:15" s="34" customFormat="1" ht="28.5" x14ac:dyDescent="0.25">
      <c r="A2" s="97" t="s">
        <v>0</v>
      </c>
      <c r="B2" s="97"/>
      <c r="C2" s="97"/>
      <c r="D2" s="97"/>
      <c r="E2" s="97"/>
      <c r="F2" s="97"/>
      <c r="G2" s="97"/>
      <c r="H2" s="97"/>
      <c r="I2" s="97"/>
      <c r="J2" s="97"/>
      <c r="K2" s="97"/>
      <c r="L2" s="97"/>
      <c r="M2" s="97"/>
      <c r="N2" s="97"/>
      <c r="O2" s="97"/>
    </row>
    <row r="3" spans="1:15" s="35" customFormat="1" ht="30" customHeight="1" x14ac:dyDescent="0.25">
      <c r="A3" s="98" t="s">
        <v>1</v>
      </c>
      <c r="B3" s="98" t="s">
        <v>2</v>
      </c>
      <c r="C3" s="103" t="s">
        <v>3</v>
      </c>
      <c r="D3" s="103" t="s">
        <v>4</v>
      </c>
      <c r="E3" s="103" t="s">
        <v>5</v>
      </c>
      <c r="F3" s="103" t="s">
        <v>6</v>
      </c>
      <c r="G3" s="103" t="s">
        <v>7</v>
      </c>
      <c r="H3" s="103" t="s">
        <v>8</v>
      </c>
      <c r="I3" s="98" t="s">
        <v>9</v>
      </c>
      <c r="J3" s="98" t="s">
        <v>10</v>
      </c>
      <c r="K3" s="98"/>
      <c r="L3" s="98"/>
      <c r="M3" s="98" t="s">
        <v>11</v>
      </c>
      <c r="N3" s="98" t="s">
        <v>12</v>
      </c>
      <c r="O3" s="98" t="s">
        <v>13</v>
      </c>
    </row>
    <row r="4" spans="1:15" s="35" customFormat="1" ht="30" x14ac:dyDescent="0.25">
      <c r="A4" s="98"/>
      <c r="B4" s="98"/>
      <c r="C4" s="103"/>
      <c r="D4" s="103"/>
      <c r="E4" s="103"/>
      <c r="F4" s="103"/>
      <c r="G4" s="103"/>
      <c r="H4" s="103"/>
      <c r="I4" s="98"/>
      <c r="J4" s="50" t="s">
        <v>14</v>
      </c>
      <c r="K4" s="50" t="s">
        <v>15</v>
      </c>
      <c r="L4" s="50" t="s">
        <v>16</v>
      </c>
      <c r="M4" s="98"/>
      <c r="N4" s="98"/>
      <c r="O4" s="98"/>
    </row>
    <row r="5" spans="1:15" s="36" customFormat="1" ht="80" customHeight="1" x14ac:dyDescent="0.25">
      <c r="A5" s="51" t="s">
        <v>17</v>
      </c>
      <c r="B5" s="52" t="s">
        <v>18</v>
      </c>
      <c r="C5" s="24" t="s">
        <v>19</v>
      </c>
      <c r="D5" s="24" t="s">
        <v>20</v>
      </c>
      <c r="E5" s="24" t="s">
        <v>21</v>
      </c>
      <c r="F5" s="24"/>
      <c r="G5" s="56"/>
      <c r="H5" s="28" t="s">
        <v>22</v>
      </c>
      <c r="I5" s="24"/>
      <c r="J5" s="28" t="s">
        <v>23</v>
      </c>
      <c r="K5" s="28" t="s">
        <v>23</v>
      </c>
      <c r="L5" s="28" t="s">
        <v>23</v>
      </c>
      <c r="M5" s="65"/>
      <c r="N5" s="66"/>
      <c r="O5" s="67"/>
    </row>
    <row r="6" spans="1:15" s="36" customFormat="1" ht="134" customHeight="1" x14ac:dyDescent="0.25">
      <c r="A6" s="53" t="s">
        <v>24</v>
      </c>
      <c r="B6" s="52" t="s">
        <v>25</v>
      </c>
      <c r="C6" s="24" t="s">
        <v>26</v>
      </c>
      <c r="D6" s="24" t="s">
        <v>27</v>
      </c>
      <c r="E6" s="24" t="s">
        <v>28</v>
      </c>
      <c r="F6" s="24" t="s">
        <v>29</v>
      </c>
      <c r="G6" s="24"/>
      <c r="H6" s="28" t="s">
        <v>22</v>
      </c>
      <c r="I6" s="24" t="s">
        <v>30</v>
      </c>
      <c r="J6" s="63">
        <v>35</v>
      </c>
      <c r="K6" s="63">
        <f t="shared" ref="K6:K26" si="0">J6*0.8</f>
        <v>28</v>
      </c>
      <c r="L6" s="63">
        <f t="shared" ref="L6:L69" si="1">J6*0.6</f>
        <v>21</v>
      </c>
      <c r="M6" s="65" t="s">
        <v>31</v>
      </c>
      <c r="N6" s="68">
        <v>0</v>
      </c>
      <c r="O6" s="67"/>
    </row>
    <row r="7" spans="1:15" s="36" customFormat="1" ht="30" x14ac:dyDescent="0.25">
      <c r="A7" s="53" t="s">
        <v>32</v>
      </c>
      <c r="B7" s="52" t="s">
        <v>33</v>
      </c>
      <c r="C7" s="24" t="s">
        <v>34</v>
      </c>
      <c r="D7" s="24"/>
      <c r="E7" s="24"/>
      <c r="F7" s="24"/>
      <c r="G7" s="24"/>
      <c r="H7" s="28" t="s">
        <v>22</v>
      </c>
      <c r="I7" s="24"/>
      <c r="J7" s="63">
        <v>30</v>
      </c>
      <c r="K7" s="63">
        <f t="shared" si="0"/>
        <v>24</v>
      </c>
      <c r="L7" s="63">
        <f t="shared" si="1"/>
        <v>18</v>
      </c>
      <c r="M7" s="65" t="s">
        <v>31</v>
      </c>
      <c r="N7" s="68">
        <v>0</v>
      </c>
      <c r="O7" s="67"/>
    </row>
    <row r="8" spans="1:15" s="36" customFormat="1" ht="30" x14ac:dyDescent="0.25">
      <c r="A8" s="53" t="s">
        <v>35</v>
      </c>
      <c r="B8" s="52" t="s">
        <v>36</v>
      </c>
      <c r="C8" s="24" t="s">
        <v>37</v>
      </c>
      <c r="D8" s="24"/>
      <c r="E8" s="24"/>
      <c r="F8" s="24"/>
      <c r="G8" s="24"/>
      <c r="H8" s="28" t="s">
        <v>22</v>
      </c>
      <c r="I8" s="24"/>
      <c r="J8" s="63">
        <v>15</v>
      </c>
      <c r="K8" s="63">
        <f t="shared" si="0"/>
        <v>12</v>
      </c>
      <c r="L8" s="63">
        <f t="shared" si="1"/>
        <v>9</v>
      </c>
      <c r="M8" s="65" t="s">
        <v>31</v>
      </c>
      <c r="N8" s="68">
        <v>0</v>
      </c>
      <c r="O8" s="67"/>
    </row>
    <row r="9" spans="1:15" s="36" customFormat="1" ht="30" x14ac:dyDescent="0.25">
      <c r="A9" s="53" t="s">
        <v>38</v>
      </c>
      <c r="B9" s="52" t="s">
        <v>39</v>
      </c>
      <c r="C9" s="24" t="s">
        <v>40</v>
      </c>
      <c r="D9" s="24"/>
      <c r="E9" s="24"/>
      <c r="F9" s="24"/>
      <c r="G9" s="24"/>
      <c r="H9" s="28" t="s">
        <v>41</v>
      </c>
      <c r="I9" s="24"/>
      <c r="J9" s="63">
        <v>100</v>
      </c>
      <c r="K9" s="63">
        <f t="shared" si="0"/>
        <v>80</v>
      </c>
      <c r="L9" s="63">
        <f t="shared" si="1"/>
        <v>60</v>
      </c>
      <c r="M9" s="65" t="s">
        <v>31</v>
      </c>
      <c r="N9" s="68">
        <v>0</v>
      </c>
      <c r="O9" s="67"/>
    </row>
    <row r="10" spans="1:15" s="37" customFormat="1" ht="101" customHeight="1" x14ac:dyDescent="0.25">
      <c r="A10" s="53" t="s">
        <v>42</v>
      </c>
      <c r="B10" s="54" t="s">
        <v>43</v>
      </c>
      <c r="C10" s="25" t="s">
        <v>44</v>
      </c>
      <c r="D10" s="24" t="s">
        <v>45</v>
      </c>
      <c r="E10" s="24" t="s">
        <v>46</v>
      </c>
      <c r="F10" s="24" t="s">
        <v>47</v>
      </c>
      <c r="G10" s="24"/>
      <c r="H10" s="28" t="s">
        <v>48</v>
      </c>
      <c r="I10" s="24" t="s">
        <v>49</v>
      </c>
      <c r="J10" s="63">
        <v>35</v>
      </c>
      <c r="K10" s="63">
        <f t="shared" si="0"/>
        <v>28</v>
      </c>
      <c r="L10" s="63">
        <f t="shared" si="1"/>
        <v>21</v>
      </c>
      <c r="M10" s="65" t="s">
        <v>31</v>
      </c>
      <c r="N10" s="68">
        <v>0</v>
      </c>
      <c r="O10" s="69"/>
    </row>
    <row r="11" spans="1:15" s="37" customFormat="1" ht="30" x14ac:dyDescent="0.25">
      <c r="A11" s="53" t="s">
        <v>50</v>
      </c>
      <c r="B11" s="54" t="s">
        <v>51</v>
      </c>
      <c r="C11" s="25" t="s">
        <v>52</v>
      </c>
      <c r="D11" s="24"/>
      <c r="E11" s="24"/>
      <c r="F11" s="24"/>
      <c r="G11" s="24"/>
      <c r="H11" s="28" t="s">
        <v>22</v>
      </c>
      <c r="I11" s="24"/>
      <c r="J11" s="63">
        <v>30</v>
      </c>
      <c r="K11" s="63">
        <f t="shared" si="0"/>
        <v>24</v>
      </c>
      <c r="L11" s="63">
        <f t="shared" si="1"/>
        <v>18</v>
      </c>
      <c r="M11" s="65" t="s">
        <v>31</v>
      </c>
      <c r="N11" s="68">
        <v>0</v>
      </c>
      <c r="O11" s="69"/>
    </row>
    <row r="12" spans="1:15" s="37" customFormat="1" ht="45" x14ac:dyDescent="0.25">
      <c r="A12" s="53" t="s">
        <v>53</v>
      </c>
      <c r="B12" s="54" t="s">
        <v>54</v>
      </c>
      <c r="C12" s="25" t="s">
        <v>55</v>
      </c>
      <c r="D12" s="24"/>
      <c r="E12" s="24"/>
      <c r="F12" s="24"/>
      <c r="G12" s="24"/>
      <c r="H12" s="28" t="s">
        <v>22</v>
      </c>
      <c r="I12" s="24"/>
      <c r="J12" s="63">
        <v>100</v>
      </c>
      <c r="K12" s="63">
        <f t="shared" si="0"/>
        <v>80</v>
      </c>
      <c r="L12" s="63">
        <f t="shared" si="1"/>
        <v>60</v>
      </c>
      <c r="M12" s="65" t="s">
        <v>31</v>
      </c>
      <c r="N12" s="68">
        <v>0</v>
      </c>
      <c r="O12" s="69"/>
    </row>
    <row r="13" spans="1:15" s="37" customFormat="1" ht="45" x14ac:dyDescent="0.25">
      <c r="A13" s="53" t="s">
        <v>56</v>
      </c>
      <c r="B13" s="54" t="s">
        <v>57</v>
      </c>
      <c r="C13" s="25" t="s">
        <v>58</v>
      </c>
      <c r="D13" s="24"/>
      <c r="E13" s="24"/>
      <c r="F13" s="24"/>
      <c r="G13" s="24"/>
      <c r="H13" s="28" t="s">
        <v>48</v>
      </c>
      <c r="I13" s="24"/>
      <c r="J13" s="63">
        <v>50</v>
      </c>
      <c r="K13" s="63">
        <f t="shared" si="0"/>
        <v>40</v>
      </c>
      <c r="L13" s="63">
        <f t="shared" si="1"/>
        <v>30</v>
      </c>
      <c r="M13" s="65" t="s">
        <v>31</v>
      </c>
      <c r="N13" s="68">
        <v>0</v>
      </c>
      <c r="O13" s="69"/>
    </row>
    <row r="14" spans="1:15" s="36" customFormat="1" ht="45" x14ac:dyDescent="0.25">
      <c r="A14" s="53" t="s">
        <v>59</v>
      </c>
      <c r="B14" s="52" t="s">
        <v>60</v>
      </c>
      <c r="C14" s="24" t="s">
        <v>61</v>
      </c>
      <c r="D14" s="24" t="s">
        <v>62</v>
      </c>
      <c r="E14" s="24" t="s">
        <v>63</v>
      </c>
      <c r="F14" s="24" t="s">
        <v>64</v>
      </c>
      <c r="G14" s="24"/>
      <c r="H14" s="28" t="s">
        <v>22</v>
      </c>
      <c r="I14" s="24"/>
      <c r="J14" s="63">
        <v>150</v>
      </c>
      <c r="K14" s="63">
        <f t="shared" si="0"/>
        <v>120</v>
      </c>
      <c r="L14" s="63">
        <f t="shared" si="1"/>
        <v>90</v>
      </c>
      <c r="M14" s="65" t="s">
        <v>31</v>
      </c>
      <c r="N14" s="68">
        <v>0</v>
      </c>
      <c r="O14" s="67"/>
    </row>
    <row r="15" spans="1:15" s="36" customFormat="1" ht="30" x14ac:dyDescent="0.25">
      <c r="A15" s="53" t="s">
        <v>65</v>
      </c>
      <c r="B15" s="52" t="s">
        <v>66</v>
      </c>
      <c r="C15" s="24" t="s">
        <v>67</v>
      </c>
      <c r="D15" s="24"/>
      <c r="E15" s="24"/>
      <c r="F15" s="24"/>
      <c r="G15" s="24"/>
      <c r="H15" s="28" t="s">
        <v>22</v>
      </c>
      <c r="I15" s="24"/>
      <c r="J15" s="63">
        <v>30</v>
      </c>
      <c r="K15" s="63">
        <f t="shared" si="0"/>
        <v>24</v>
      </c>
      <c r="L15" s="63">
        <f t="shared" si="1"/>
        <v>18</v>
      </c>
      <c r="M15" s="65" t="s">
        <v>31</v>
      </c>
      <c r="N15" s="68">
        <v>0</v>
      </c>
      <c r="O15" s="67"/>
    </row>
    <row r="16" spans="1:15" s="38" customFormat="1" ht="45" x14ac:dyDescent="0.25">
      <c r="A16" s="53" t="s">
        <v>68</v>
      </c>
      <c r="B16" s="54" t="s">
        <v>69</v>
      </c>
      <c r="C16" s="24" t="s">
        <v>70</v>
      </c>
      <c r="D16" s="24" t="s">
        <v>71</v>
      </c>
      <c r="E16" s="24" t="s">
        <v>72</v>
      </c>
      <c r="F16" s="57"/>
      <c r="G16" s="24"/>
      <c r="H16" s="28" t="s">
        <v>22</v>
      </c>
      <c r="I16" s="24"/>
      <c r="J16" s="63">
        <v>50</v>
      </c>
      <c r="K16" s="63">
        <f t="shared" si="0"/>
        <v>40</v>
      </c>
      <c r="L16" s="63">
        <f t="shared" si="1"/>
        <v>30</v>
      </c>
      <c r="M16" s="65" t="s">
        <v>31</v>
      </c>
      <c r="N16" s="68">
        <v>0</v>
      </c>
      <c r="O16" s="54"/>
    </row>
    <row r="17" spans="1:15" s="37" customFormat="1" ht="45" x14ac:dyDescent="0.25">
      <c r="A17" s="53" t="s">
        <v>73</v>
      </c>
      <c r="B17" s="54" t="s">
        <v>74</v>
      </c>
      <c r="C17" s="25" t="s">
        <v>75</v>
      </c>
      <c r="D17" s="24" t="s">
        <v>76</v>
      </c>
      <c r="E17" s="24" t="s">
        <v>72</v>
      </c>
      <c r="F17" s="24"/>
      <c r="G17" s="57"/>
      <c r="H17" s="28" t="s">
        <v>77</v>
      </c>
      <c r="I17" s="24" t="s">
        <v>78</v>
      </c>
      <c r="J17" s="63">
        <v>80</v>
      </c>
      <c r="K17" s="63">
        <f t="shared" si="0"/>
        <v>64</v>
      </c>
      <c r="L17" s="63">
        <f t="shared" si="1"/>
        <v>48</v>
      </c>
      <c r="M17" s="65" t="s">
        <v>31</v>
      </c>
      <c r="N17" s="68">
        <v>0</v>
      </c>
      <c r="O17" s="69"/>
    </row>
    <row r="18" spans="1:15" s="36" customFormat="1" ht="45" x14ac:dyDescent="0.25">
      <c r="A18" s="53" t="s">
        <v>79</v>
      </c>
      <c r="B18" s="52" t="s">
        <v>80</v>
      </c>
      <c r="C18" s="24" t="s">
        <v>81</v>
      </c>
      <c r="D18" s="24" t="s">
        <v>82</v>
      </c>
      <c r="E18" s="24" t="s">
        <v>72</v>
      </c>
      <c r="F18" s="24" t="s">
        <v>64</v>
      </c>
      <c r="G18" s="24"/>
      <c r="H18" s="28" t="s">
        <v>22</v>
      </c>
      <c r="I18" s="24" t="s">
        <v>83</v>
      </c>
      <c r="J18" s="63">
        <v>80</v>
      </c>
      <c r="K18" s="63">
        <f t="shared" si="0"/>
        <v>64</v>
      </c>
      <c r="L18" s="63">
        <f t="shared" si="1"/>
        <v>48</v>
      </c>
      <c r="M18" s="65" t="s">
        <v>31</v>
      </c>
      <c r="N18" s="68">
        <v>0</v>
      </c>
      <c r="O18" s="67"/>
    </row>
    <row r="19" spans="1:15" s="36" customFormat="1" ht="30" x14ac:dyDescent="0.25">
      <c r="A19" s="53" t="s">
        <v>84</v>
      </c>
      <c r="B19" s="52" t="s">
        <v>85</v>
      </c>
      <c r="C19" s="24" t="s">
        <v>86</v>
      </c>
      <c r="D19" s="24"/>
      <c r="E19" s="24"/>
      <c r="F19" s="24"/>
      <c r="G19" s="24"/>
      <c r="H19" s="28" t="s">
        <v>22</v>
      </c>
      <c r="I19" s="24"/>
      <c r="J19" s="63">
        <v>30</v>
      </c>
      <c r="K19" s="63">
        <f t="shared" si="0"/>
        <v>24</v>
      </c>
      <c r="L19" s="63">
        <f t="shared" si="1"/>
        <v>18</v>
      </c>
      <c r="M19" s="65" t="s">
        <v>31</v>
      </c>
      <c r="N19" s="68">
        <v>0</v>
      </c>
      <c r="O19" s="67"/>
    </row>
    <row r="20" spans="1:15" s="37" customFormat="1" ht="45" x14ac:dyDescent="0.25">
      <c r="A20" s="53" t="s">
        <v>87</v>
      </c>
      <c r="B20" s="54" t="s">
        <v>88</v>
      </c>
      <c r="C20" s="25" t="s">
        <v>89</v>
      </c>
      <c r="D20" s="24" t="s">
        <v>90</v>
      </c>
      <c r="E20" s="24" t="s">
        <v>72</v>
      </c>
      <c r="F20" s="24" t="s">
        <v>64</v>
      </c>
      <c r="G20" s="24"/>
      <c r="H20" s="28" t="s">
        <v>91</v>
      </c>
      <c r="I20" s="24"/>
      <c r="J20" s="63">
        <v>78</v>
      </c>
      <c r="K20" s="63">
        <f t="shared" si="0"/>
        <v>62.400000000000006</v>
      </c>
      <c r="L20" s="63">
        <f t="shared" si="1"/>
        <v>46.8</v>
      </c>
      <c r="M20" s="70" t="s">
        <v>92</v>
      </c>
      <c r="N20" s="18">
        <v>0.05</v>
      </c>
      <c r="O20" s="28" t="s">
        <v>93</v>
      </c>
    </row>
    <row r="21" spans="1:15" s="37" customFormat="1" ht="30" x14ac:dyDescent="0.25">
      <c r="A21" s="53" t="s">
        <v>94</v>
      </c>
      <c r="B21" s="54" t="s">
        <v>95</v>
      </c>
      <c r="C21" s="25" t="s">
        <v>96</v>
      </c>
      <c r="D21" s="24"/>
      <c r="E21" s="24"/>
      <c r="F21" s="24"/>
      <c r="G21" s="24"/>
      <c r="H21" s="28" t="s">
        <v>22</v>
      </c>
      <c r="I21" s="24"/>
      <c r="J21" s="63">
        <v>30</v>
      </c>
      <c r="K21" s="63">
        <f t="shared" si="0"/>
        <v>24</v>
      </c>
      <c r="L21" s="63">
        <f t="shared" si="1"/>
        <v>18</v>
      </c>
      <c r="M21" s="70" t="s">
        <v>92</v>
      </c>
      <c r="N21" s="18">
        <v>0.05</v>
      </c>
      <c r="O21" s="28" t="s">
        <v>93</v>
      </c>
    </row>
    <row r="22" spans="1:15" s="36" customFormat="1" ht="45" x14ac:dyDescent="0.25">
      <c r="A22" s="53" t="s">
        <v>97</v>
      </c>
      <c r="B22" s="52" t="s">
        <v>98</v>
      </c>
      <c r="C22" s="24" t="s">
        <v>99</v>
      </c>
      <c r="D22" s="24" t="s">
        <v>100</v>
      </c>
      <c r="E22" s="24" t="s">
        <v>72</v>
      </c>
      <c r="F22" s="57"/>
      <c r="G22" s="24"/>
      <c r="H22" s="28" t="s">
        <v>91</v>
      </c>
      <c r="I22" s="24"/>
      <c r="J22" s="63">
        <v>78</v>
      </c>
      <c r="K22" s="63">
        <f t="shared" si="0"/>
        <v>62.400000000000006</v>
      </c>
      <c r="L22" s="63">
        <f t="shared" si="1"/>
        <v>46.8</v>
      </c>
      <c r="M22" s="65" t="s">
        <v>31</v>
      </c>
      <c r="N22" s="68">
        <v>0</v>
      </c>
      <c r="O22" s="67"/>
    </row>
    <row r="23" spans="1:15" s="37" customFormat="1" ht="68" customHeight="1" x14ac:dyDescent="0.25">
      <c r="A23" s="53" t="s">
        <v>101</v>
      </c>
      <c r="B23" s="54" t="s">
        <v>102</v>
      </c>
      <c r="C23" s="25" t="s">
        <v>103</v>
      </c>
      <c r="D23" s="24" t="s">
        <v>104</v>
      </c>
      <c r="E23" s="24" t="s">
        <v>105</v>
      </c>
      <c r="F23" s="24" t="s">
        <v>106</v>
      </c>
      <c r="G23" s="24"/>
      <c r="H23" s="28" t="s">
        <v>22</v>
      </c>
      <c r="I23" s="24" t="s">
        <v>107</v>
      </c>
      <c r="J23" s="63">
        <v>600</v>
      </c>
      <c r="K23" s="63">
        <f t="shared" si="0"/>
        <v>480</v>
      </c>
      <c r="L23" s="63">
        <f t="shared" si="1"/>
        <v>360</v>
      </c>
      <c r="M23" s="65" t="s">
        <v>31</v>
      </c>
      <c r="N23" s="68">
        <v>0</v>
      </c>
      <c r="O23" s="69"/>
    </row>
    <row r="24" spans="1:15" s="37" customFormat="1" ht="45" customHeight="1" x14ac:dyDescent="0.25">
      <c r="A24" s="53" t="s">
        <v>108</v>
      </c>
      <c r="B24" s="54" t="s">
        <v>109</v>
      </c>
      <c r="C24" s="25" t="s">
        <v>110</v>
      </c>
      <c r="D24" s="24"/>
      <c r="E24" s="24"/>
      <c r="F24" s="24"/>
      <c r="G24" s="24"/>
      <c r="H24" s="28" t="s">
        <v>22</v>
      </c>
      <c r="I24" s="24"/>
      <c r="J24" s="63">
        <f>J23*0.4</f>
        <v>240</v>
      </c>
      <c r="K24" s="63">
        <f t="shared" si="0"/>
        <v>192</v>
      </c>
      <c r="L24" s="63">
        <f t="shared" si="1"/>
        <v>144</v>
      </c>
      <c r="M24" s="65" t="s">
        <v>31</v>
      </c>
      <c r="N24" s="68">
        <v>0</v>
      </c>
      <c r="O24" s="69"/>
    </row>
    <row r="25" spans="1:15" s="36" customFormat="1" ht="45" x14ac:dyDescent="0.25">
      <c r="A25" s="53" t="s">
        <v>111</v>
      </c>
      <c r="B25" s="52" t="s">
        <v>112</v>
      </c>
      <c r="C25" s="24" t="s">
        <v>113</v>
      </c>
      <c r="D25" s="24" t="s">
        <v>114</v>
      </c>
      <c r="E25" s="24" t="s">
        <v>115</v>
      </c>
      <c r="F25" s="57"/>
      <c r="G25" s="57"/>
      <c r="H25" s="28" t="s">
        <v>116</v>
      </c>
      <c r="I25" s="24"/>
      <c r="J25" s="63">
        <v>15</v>
      </c>
      <c r="K25" s="63">
        <f t="shared" si="0"/>
        <v>12</v>
      </c>
      <c r="L25" s="63">
        <f t="shared" si="1"/>
        <v>9</v>
      </c>
      <c r="M25" s="65" t="s">
        <v>31</v>
      </c>
      <c r="N25" s="68">
        <v>0</v>
      </c>
      <c r="O25" s="67"/>
    </row>
    <row r="26" spans="1:15" s="36" customFormat="1" ht="45" x14ac:dyDescent="0.25">
      <c r="A26" s="53" t="s">
        <v>117</v>
      </c>
      <c r="B26" s="52" t="s">
        <v>118</v>
      </c>
      <c r="C26" s="24" t="s">
        <v>119</v>
      </c>
      <c r="D26" s="24" t="s">
        <v>120</v>
      </c>
      <c r="E26" s="24" t="s">
        <v>115</v>
      </c>
      <c r="F26" s="24"/>
      <c r="G26" s="24"/>
      <c r="H26" s="28" t="s">
        <v>116</v>
      </c>
      <c r="I26" s="24"/>
      <c r="J26" s="63">
        <v>5</v>
      </c>
      <c r="K26" s="63">
        <f t="shared" si="0"/>
        <v>4</v>
      </c>
      <c r="L26" s="63">
        <f t="shared" si="1"/>
        <v>3</v>
      </c>
      <c r="M26" s="65" t="s">
        <v>31</v>
      </c>
      <c r="N26" s="68">
        <v>0</v>
      </c>
      <c r="O26" s="67"/>
    </row>
    <row r="27" spans="1:15" s="36" customFormat="1" ht="82" customHeight="1" x14ac:dyDescent="0.25">
      <c r="A27" s="53" t="s">
        <v>121</v>
      </c>
      <c r="B27" s="52" t="s">
        <v>122</v>
      </c>
      <c r="C27" s="24" t="s">
        <v>123</v>
      </c>
      <c r="D27" s="24" t="s">
        <v>124</v>
      </c>
      <c r="E27" s="24" t="s">
        <v>125</v>
      </c>
      <c r="F27" s="57"/>
      <c r="G27" s="57"/>
      <c r="H27" s="28" t="s">
        <v>22</v>
      </c>
      <c r="I27" s="24" t="s">
        <v>126</v>
      </c>
      <c r="J27" s="63">
        <v>2410</v>
      </c>
      <c r="K27" s="63">
        <f t="shared" ref="K27:K67" si="2">J27*0.7</f>
        <v>1687</v>
      </c>
      <c r="L27" s="63">
        <f t="shared" si="1"/>
        <v>1446</v>
      </c>
      <c r="M27" s="65" t="s">
        <v>31</v>
      </c>
      <c r="N27" s="68">
        <v>0</v>
      </c>
      <c r="O27" s="67"/>
    </row>
    <row r="28" spans="1:15" s="36" customFormat="1" ht="92" customHeight="1" x14ac:dyDescent="0.25">
      <c r="A28" s="53" t="s">
        <v>127</v>
      </c>
      <c r="B28" s="52" t="s">
        <v>128</v>
      </c>
      <c r="C28" s="24" t="s">
        <v>129</v>
      </c>
      <c r="D28" s="24" t="s">
        <v>130</v>
      </c>
      <c r="E28" s="24" t="s">
        <v>131</v>
      </c>
      <c r="F28" s="57"/>
      <c r="G28" s="24"/>
      <c r="H28" s="28" t="s">
        <v>22</v>
      </c>
      <c r="I28" s="24" t="s">
        <v>132</v>
      </c>
      <c r="J28" s="63">
        <v>2510</v>
      </c>
      <c r="K28" s="63">
        <f t="shared" si="2"/>
        <v>1757</v>
      </c>
      <c r="L28" s="63">
        <f t="shared" si="1"/>
        <v>1506</v>
      </c>
      <c r="M28" s="65" t="s">
        <v>31</v>
      </c>
      <c r="N28" s="68">
        <v>0</v>
      </c>
      <c r="O28" s="67"/>
    </row>
    <row r="29" spans="1:15" s="36" customFormat="1" ht="45" x14ac:dyDescent="0.25">
      <c r="A29" s="53" t="s">
        <v>133</v>
      </c>
      <c r="B29" s="52" t="s">
        <v>134</v>
      </c>
      <c r="C29" s="24" t="s">
        <v>135</v>
      </c>
      <c r="D29" s="24" t="s">
        <v>136</v>
      </c>
      <c r="E29" s="24" t="s">
        <v>137</v>
      </c>
      <c r="F29" s="24"/>
      <c r="G29" s="24"/>
      <c r="H29" s="28" t="s">
        <v>22</v>
      </c>
      <c r="I29" s="24"/>
      <c r="J29" s="63">
        <v>100</v>
      </c>
      <c r="K29" s="63">
        <f>J29*0.8</f>
        <v>80</v>
      </c>
      <c r="L29" s="63">
        <f t="shared" si="1"/>
        <v>60</v>
      </c>
      <c r="M29" s="65" t="s">
        <v>31</v>
      </c>
      <c r="N29" s="68">
        <v>0</v>
      </c>
      <c r="O29" s="67"/>
    </row>
    <row r="30" spans="1:15" s="38" customFormat="1" ht="179" customHeight="1" x14ac:dyDescent="0.25">
      <c r="A30" s="53" t="s">
        <v>138</v>
      </c>
      <c r="B30" s="54" t="s">
        <v>139</v>
      </c>
      <c r="C30" s="24" t="s">
        <v>140</v>
      </c>
      <c r="D30" s="24" t="s">
        <v>141</v>
      </c>
      <c r="E30" s="24" t="s">
        <v>142</v>
      </c>
      <c r="F30" s="24" t="s">
        <v>143</v>
      </c>
      <c r="G30" s="24"/>
      <c r="H30" s="28" t="s">
        <v>144</v>
      </c>
      <c r="I30" s="24" t="s">
        <v>145</v>
      </c>
      <c r="J30" s="63">
        <v>2880</v>
      </c>
      <c r="K30" s="63">
        <f t="shared" si="2"/>
        <v>2015.9999999999998</v>
      </c>
      <c r="L30" s="63">
        <f t="shared" si="1"/>
        <v>1728</v>
      </c>
      <c r="M30" s="65" t="s">
        <v>31</v>
      </c>
      <c r="N30" s="68">
        <v>0</v>
      </c>
      <c r="O30" s="54"/>
    </row>
    <row r="31" spans="1:15" s="38" customFormat="1" ht="30" x14ac:dyDescent="0.25">
      <c r="A31" s="53" t="s">
        <v>146</v>
      </c>
      <c r="B31" s="54" t="s">
        <v>147</v>
      </c>
      <c r="C31" s="24" t="s">
        <v>148</v>
      </c>
      <c r="D31" s="24"/>
      <c r="E31" s="24"/>
      <c r="F31" s="24"/>
      <c r="G31" s="24"/>
      <c r="H31" s="58" t="s">
        <v>22</v>
      </c>
      <c r="I31" s="24"/>
      <c r="J31" s="63">
        <f>J30*0.15</f>
        <v>432</v>
      </c>
      <c r="K31" s="63">
        <f t="shared" si="2"/>
        <v>302.39999999999998</v>
      </c>
      <c r="L31" s="63">
        <f t="shared" si="1"/>
        <v>259.2</v>
      </c>
      <c r="M31" s="65" t="s">
        <v>31</v>
      </c>
      <c r="N31" s="68">
        <v>0</v>
      </c>
      <c r="O31" s="54"/>
    </row>
    <row r="32" spans="1:15" s="38" customFormat="1" ht="30" x14ac:dyDescent="0.25">
      <c r="A32" s="53" t="s">
        <v>149</v>
      </c>
      <c r="B32" s="54" t="s">
        <v>150</v>
      </c>
      <c r="C32" s="24" t="s">
        <v>151</v>
      </c>
      <c r="D32" s="24"/>
      <c r="E32" s="24"/>
      <c r="F32" s="24"/>
      <c r="G32" s="24"/>
      <c r="H32" s="28" t="s">
        <v>144</v>
      </c>
      <c r="I32" s="24"/>
      <c r="J32" s="63">
        <f>J30*0.15</f>
        <v>432</v>
      </c>
      <c r="K32" s="63">
        <f t="shared" si="2"/>
        <v>302.39999999999998</v>
      </c>
      <c r="L32" s="63">
        <f t="shared" si="1"/>
        <v>259.2</v>
      </c>
      <c r="M32" s="65" t="s">
        <v>31</v>
      </c>
      <c r="N32" s="68">
        <v>0</v>
      </c>
      <c r="O32" s="54"/>
    </row>
    <row r="33" spans="1:15" s="36" customFormat="1" ht="150" x14ac:dyDescent="0.25">
      <c r="A33" s="53" t="s">
        <v>152</v>
      </c>
      <c r="B33" s="52" t="s">
        <v>153</v>
      </c>
      <c r="C33" s="24" t="s">
        <v>154</v>
      </c>
      <c r="D33" s="24" t="s">
        <v>155</v>
      </c>
      <c r="E33" s="24" t="s">
        <v>156</v>
      </c>
      <c r="F33" s="24" t="s">
        <v>143</v>
      </c>
      <c r="G33" s="24"/>
      <c r="H33" s="28" t="s">
        <v>144</v>
      </c>
      <c r="I33" s="24" t="s">
        <v>157</v>
      </c>
      <c r="J33" s="63">
        <v>3520</v>
      </c>
      <c r="K33" s="63">
        <f t="shared" si="2"/>
        <v>2464</v>
      </c>
      <c r="L33" s="63">
        <f t="shared" si="1"/>
        <v>2112</v>
      </c>
      <c r="M33" s="65" t="s">
        <v>31</v>
      </c>
      <c r="N33" s="68">
        <v>0</v>
      </c>
      <c r="O33" s="67"/>
    </row>
    <row r="34" spans="1:15" s="36" customFormat="1" ht="30" x14ac:dyDescent="0.25">
      <c r="A34" s="53" t="s">
        <v>158</v>
      </c>
      <c r="B34" s="52" t="s">
        <v>159</v>
      </c>
      <c r="C34" s="24" t="s">
        <v>160</v>
      </c>
      <c r="D34" s="24"/>
      <c r="E34" s="24"/>
      <c r="F34" s="24"/>
      <c r="G34" s="24"/>
      <c r="H34" s="58" t="s">
        <v>22</v>
      </c>
      <c r="I34" s="24"/>
      <c r="J34" s="63">
        <f>J33*0.15</f>
        <v>528</v>
      </c>
      <c r="K34" s="63">
        <f t="shared" si="2"/>
        <v>369.59999999999997</v>
      </c>
      <c r="L34" s="63">
        <f t="shared" si="1"/>
        <v>316.8</v>
      </c>
      <c r="M34" s="65" t="s">
        <v>31</v>
      </c>
      <c r="N34" s="68">
        <v>0</v>
      </c>
      <c r="O34" s="67"/>
    </row>
    <row r="35" spans="1:15" s="36" customFormat="1" ht="30" x14ac:dyDescent="0.25">
      <c r="A35" s="53" t="s">
        <v>161</v>
      </c>
      <c r="B35" s="52" t="s">
        <v>162</v>
      </c>
      <c r="C35" s="24" t="s">
        <v>163</v>
      </c>
      <c r="D35" s="24"/>
      <c r="E35" s="24"/>
      <c r="F35" s="24"/>
      <c r="G35" s="24"/>
      <c r="H35" s="28" t="s">
        <v>144</v>
      </c>
      <c r="I35" s="24"/>
      <c r="J35" s="63">
        <f>J33*0.15</f>
        <v>528</v>
      </c>
      <c r="K35" s="63">
        <f t="shared" si="2"/>
        <v>369.59999999999997</v>
      </c>
      <c r="L35" s="63">
        <f t="shared" si="1"/>
        <v>316.8</v>
      </c>
      <c r="M35" s="65" t="s">
        <v>31</v>
      </c>
      <c r="N35" s="68">
        <v>0</v>
      </c>
      <c r="O35" s="67"/>
    </row>
    <row r="36" spans="1:15" s="38" customFormat="1" ht="75" x14ac:dyDescent="0.25">
      <c r="A36" s="53" t="s">
        <v>164</v>
      </c>
      <c r="B36" s="54" t="s">
        <v>165</v>
      </c>
      <c r="C36" s="24" t="s">
        <v>166</v>
      </c>
      <c r="D36" s="24" t="s">
        <v>167</v>
      </c>
      <c r="E36" s="24" t="s">
        <v>168</v>
      </c>
      <c r="F36" s="24" t="s">
        <v>143</v>
      </c>
      <c r="G36" s="24"/>
      <c r="H36" s="28" t="s">
        <v>144</v>
      </c>
      <c r="I36" s="24"/>
      <c r="J36" s="63">
        <v>0</v>
      </c>
      <c r="K36" s="63">
        <f t="shared" si="2"/>
        <v>0</v>
      </c>
      <c r="L36" s="63">
        <f t="shared" si="1"/>
        <v>0</v>
      </c>
      <c r="M36" s="65" t="s">
        <v>169</v>
      </c>
      <c r="N36" s="68">
        <v>1</v>
      </c>
      <c r="O36" s="54"/>
    </row>
    <row r="37" spans="1:15" s="38" customFormat="1" ht="45" x14ac:dyDescent="0.25">
      <c r="A37" s="53" t="s">
        <v>170</v>
      </c>
      <c r="B37" s="54" t="s">
        <v>171</v>
      </c>
      <c r="C37" s="24" t="s">
        <v>172</v>
      </c>
      <c r="D37" s="24"/>
      <c r="E37" s="24"/>
      <c r="F37" s="24"/>
      <c r="G37" s="24"/>
      <c r="H37" s="58" t="s">
        <v>22</v>
      </c>
      <c r="I37" s="24"/>
      <c r="J37" s="63">
        <f t="shared" ref="J37:J42" si="3">J36*0.15</f>
        <v>0</v>
      </c>
      <c r="K37" s="63">
        <f t="shared" si="2"/>
        <v>0</v>
      </c>
      <c r="L37" s="63">
        <f t="shared" si="1"/>
        <v>0</v>
      </c>
      <c r="M37" s="65" t="s">
        <v>169</v>
      </c>
      <c r="N37" s="68">
        <v>1</v>
      </c>
      <c r="O37" s="54"/>
    </row>
    <row r="38" spans="1:15" s="38" customFormat="1" ht="45" x14ac:dyDescent="0.25">
      <c r="A38" s="53" t="s">
        <v>173</v>
      </c>
      <c r="B38" s="54" t="s">
        <v>174</v>
      </c>
      <c r="C38" s="24" t="s">
        <v>175</v>
      </c>
      <c r="D38" s="24"/>
      <c r="E38" s="24"/>
      <c r="F38" s="24"/>
      <c r="G38" s="24"/>
      <c r="H38" s="28" t="s">
        <v>144</v>
      </c>
      <c r="I38" s="24"/>
      <c r="J38" s="63">
        <f>J36*0.15</f>
        <v>0</v>
      </c>
      <c r="K38" s="63">
        <f t="shared" si="2"/>
        <v>0</v>
      </c>
      <c r="L38" s="63">
        <f t="shared" si="1"/>
        <v>0</v>
      </c>
      <c r="M38" s="65" t="s">
        <v>169</v>
      </c>
      <c r="N38" s="68">
        <v>1</v>
      </c>
      <c r="O38" s="54"/>
    </row>
    <row r="39" spans="1:15" s="38" customFormat="1" ht="90" x14ac:dyDescent="0.25">
      <c r="A39" s="53" t="s">
        <v>176</v>
      </c>
      <c r="B39" s="54" t="s">
        <v>177</v>
      </c>
      <c r="C39" s="24" t="s">
        <v>178</v>
      </c>
      <c r="D39" s="24" t="s">
        <v>179</v>
      </c>
      <c r="E39" s="24" t="s">
        <v>180</v>
      </c>
      <c r="F39" s="24" t="s">
        <v>181</v>
      </c>
      <c r="G39" s="24"/>
      <c r="H39" s="28" t="s">
        <v>144</v>
      </c>
      <c r="I39" s="24"/>
      <c r="J39" s="63">
        <v>3580</v>
      </c>
      <c r="K39" s="63">
        <f t="shared" si="2"/>
        <v>2506</v>
      </c>
      <c r="L39" s="63">
        <f t="shared" si="1"/>
        <v>2148</v>
      </c>
      <c r="M39" s="65" t="s">
        <v>31</v>
      </c>
      <c r="N39" s="68">
        <v>0</v>
      </c>
      <c r="O39" s="54"/>
    </row>
    <row r="40" spans="1:15" s="38" customFormat="1" ht="30" x14ac:dyDescent="0.25">
      <c r="A40" s="53" t="s">
        <v>182</v>
      </c>
      <c r="B40" s="54" t="s">
        <v>183</v>
      </c>
      <c r="C40" s="24" t="s">
        <v>184</v>
      </c>
      <c r="D40" s="24"/>
      <c r="E40" s="24"/>
      <c r="F40" s="57"/>
      <c r="G40" s="24"/>
      <c r="H40" s="58" t="s">
        <v>22</v>
      </c>
      <c r="I40" s="24"/>
      <c r="J40" s="63">
        <f t="shared" si="3"/>
        <v>537</v>
      </c>
      <c r="K40" s="63">
        <f t="shared" si="2"/>
        <v>375.9</v>
      </c>
      <c r="L40" s="63">
        <f t="shared" si="1"/>
        <v>322.2</v>
      </c>
      <c r="M40" s="65" t="s">
        <v>31</v>
      </c>
      <c r="N40" s="68">
        <v>0</v>
      </c>
      <c r="O40" s="54"/>
    </row>
    <row r="41" spans="1:15" s="36" customFormat="1" ht="90" x14ac:dyDescent="0.25">
      <c r="A41" s="53" t="s">
        <v>185</v>
      </c>
      <c r="B41" s="52" t="s">
        <v>186</v>
      </c>
      <c r="C41" s="24" t="s">
        <v>187</v>
      </c>
      <c r="D41" s="24" t="s">
        <v>188</v>
      </c>
      <c r="E41" s="24" t="s">
        <v>189</v>
      </c>
      <c r="F41" s="24" t="s">
        <v>181</v>
      </c>
      <c r="G41" s="24" t="s">
        <v>190</v>
      </c>
      <c r="H41" s="28" t="s">
        <v>22</v>
      </c>
      <c r="I41" s="24"/>
      <c r="J41" s="63">
        <v>0</v>
      </c>
      <c r="K41" s="63">
        <f t="shared" si="2"/>
        <v>0</v>
      </c>
      <c r="L41" s="63">
        <f t="shared" si="1"/>
        <v>0</v>
      </c>
      <c r="M41" s="65" t="s">
        <v>169</v>
      </c>
      <c r="N41" s="68">
        <v>1</v>
      </c>
      <c r="O41" s="67"/>
    </row>
    <row r="42" spans="1:15" s="36" customFormat="1" ht="30" x14ac:dyDescent="0.25">
      <c r="A42" s="53" t="s">
        <v>191</v>
      </c>
      <c r="B42" s="52" t="s">
        <v>192</v>
      </c>
      <c r="C42" s="24" t="s">
        <v>193</v>
      </c>
      <c r="D42" s="24"/>
      <c r="E42" s="24"/>
      <c r="F42" s="24"/>
      <c r="G42" s="24"/>
      <c r="H42" s="58" t="s">
        <v>22</v>
      </c>
      <c r="I42" s="24"/>
      <c r="J42" s="63">
        <f t="shared" si="3"/>
        <v>0</v>
      </c>
      <c r="K42" s="63">
        <f t="shared" si="2"/>
        <v>0</v>
      </c>
      <c r="L42" s="63">
        <f t="shared" si="1"/>
        <v>0</v>
      </c>
      <c r="M42" s="65" t="s">
        <v>169</v>
      </c>
      <c r="N42" s="68">
        <v>1</v>
      </c>
      <c r="O42" s="67"/>
    </row>
    <row r="43" spans="1:15" s="36" customFormat="1" ht="45" x14ac:dyDescent="0.25">
      <c r="A43" s="53" t="s">
        <v>194</v>
      </c>
      <c r="B43" s="52" t="s">
        <v>195</v>
      </c>
      <c r="C43" s="24" t="s">
        <v>196</v>
      </c>
      <c r="D43" s="24"/>
      <c r="E43" s="24"/>
      <c r="F43" s="24"/>
      <c r="G43" s="24"/>
      <c r="H43" s="28" t="s">
        <v>22</v>
      </c>
      <c r="I43" s="24"/>
      <c r="J43" s="63">
        <f>J41</f>
        <v>0</v>
      </c>
      <c r="K43" s="63">
        <f t="shared" si="2"/>
        <v>0</v>
      </c>
      <c r="L43" s="63">
        <f t="shared" si="1"/>
        <v>0</v>
      </c>
      <c r="M43" s="65" t="s">
        <v>169</v>
      </c>
      <c r="N43" s="68">
        <v>1</v>
      </c>
      <c r="O43" s="67"/>
    </row>
    <row r="44" spans="1:15" s="36" customFormat="1" ht="75" x14ac:dyDescent="0.25">
      <c r="A44" s="53" t="s">
        <v>197</v>
      </c>
      <c r="B44" s="52" t="s">
        <v>198</v>
      </c>
      <c r="C44" s="24" t="s">
        <v>199</v>
      </c>
      <c r="D44" s="24" t="s">
        <v>200</v>
      </c>
      <c r="E44" s="24" t="s">
        <v>201</v>
      </c>
      <c r="F44" s="24" t="s">
        <v>202</v>
      </c>
      <c r="G44" s="24"/>
      <c r="H44" s="28" t="s">
        <v>144</v>
      </c>
      <c r="I44" s="24"/>
      <c r="J44" s="63">
        <v>3500</v>
      </c>
      <c r="K44" s="63">
        <f t="shared" si="2"/>
        <v>2450</v>
      </c>
      <c r="L44" s="63">
        <f t="shared" si="1"/>
        <v>2100</v>
      </c>
      <c r="M44" s="65" t="s">
        <v>31</v>
      </c>
      <c r="N44" s="68">
        <v>0</v>
      </c>
      <c r="O44" s="67"/>
    </row>
    <row r="45" spans="1:15" s="36" customFormat="1" ht="30" x14ac:dyDescent="0.25">
      <c r="A45" s="53" t="s">
        <v>203</v>
      </c>
      <c r="B45" s="52" t="s">
        <v>204</v>
      </c>
      <c r="C45" s="24" t="s">
        <v>205</v>
      </c>
      <c r="D45" s="24"/>
      <c r="E45" s="24"/>
      <c r="F45" s="24"/>
      <c r="G45" s="24"/>
      <c r="H45" s="58" t="s">
        <v>22</v>
      </c>
      <c r="I45" s="24"/>
      <c r="J45" s="63">
        <f t="shared" ref="J45:J50" si="4">J44*0.15</f>
        <v>525</v>
      </c>
      <c r="K45" s="63">
        <f t="shared" si="2"/>
        <v>367.5</v>
      </c>
      <c r="L45" s="63">
        <f t="shared" si="1"/>
        <v>315</v>
      </c>
      <c r="M45" s="65" t="s">
        <v>31</v>
      </c>
      <c r="N45" s="68">
        <v>0</v>
      </c>
      <c r="O45" s="67"/>
    </row>
    <row r="46" spans="1:15" s="36" customFormat="1" ht="30" x14ac:dyDescent="0.25">
      <c r="A46" s="53" t="s">
        <v>206</v>
      </c>
      <c r="B46" s="52" t="s">
        <v>207</v>
      </c>
      <c r="C46" s="24" t="s">
        <v>208</v>
      </c>
      <c r="D46" s="24"/>
      <c r="E46" s="24"/>
      <c r="F46" s="24"/>
      <c r="G46" s="24"/>
      <c r="H46" s="28" t="s">
        <v>144</v>
      </c>
      <c r="I46" s="24"/>
      <c r="J46" s="63">
        <f>J44*0.15</f>
        <v>525</v>
      </c>
      <c r="K46" s="63">
        <f t="shared" si="2"/>
        <v>367.5</v>
      </c>
      <c r="L46" s="63">
        <f t="shared" si="1"/>
        <v>315</v>
      </c>
      <c r="M46" s="65" t="s">
        <v>31</v>
      </c>
      <c r="N46" s="68">
        <v>0</v>
      </c>
      <c r="O46" s="67"/>
    </row>
    <row r="47" spans="1:15" s="36" customFormat="1" ht="75" x14ac:dyDescent="0.25">
      <c r="A47" s="53" t="s">
        <v>209</v>
      </c>
      <c r="B47" s="52" t="s">
        <v>210</v>
      </c>
      <c r="C47" s="24" t="s">
        <v>211</v>
      </c>
      <c r="D47" s="24" t="s">
        <v>212</v>
      </c>
      <c r="E47" s="24" t="s">
        <v>201</v>
      </c>
      <c r="F47" s="24" t="s">
        <v>181</v>
      </c>
      <c r="G47" s="24"/>
      <c r="H47" s="28" t="s">
        <v>144</v>
      </c>
      <c r="I47" s="24"/>
      <c r="J47" s="63">
        <v>3700</v>
      </c>
      <c r="K47" s="63">
        <f t="shared" si="2"/>
        <v>2590</v>
      </c>
      <c r="L47" s="63">
        <f t="shared" si="1"/>
        <v>2220</v>
      </c>
      <c r="M47" s="65" t="s">
        <v>31</v>
      </c>
      <c r="N47" s="68">
        <v>0</v>
      </c>
      <c r="O47" s="67"/>
    </row>
    <row r="48" spans="1:15" s="36" customFormat="1" ht="30" x14ac:dyDescent="0.25">
      <c r="A48" s="53" t="s">
        <v>213</v>
      </c>
      <c r="B48" s="52" t="s">
        <v>214</v>
      </c>
      <c r="C48" s="24" t="s">
        <v>215</v>
      </c>
      <c r="D48" s="24"/>
      <c r="E48" s="24"/>
      <c r="F48" s="24"/>
      <c r="G48" s="24"/>
      <c r="H48" s="58" t="s">
        <v>22</v>
      </c>
      <c r="I48" s="24"/>
      <c r="J48" s="63">
        <f t="shared" si="4"/>
        <v>555</v>
      </c>
      <c r="K48" s="63">
        <f t="shared" si="2"/>
        <v>388.5</v>
      </c>
      <c r="L48" s="63">
        <f t="shared" si="1"/>
        <v>333</v>
      </c>
      <c r="M48" s="65" t="s">
        <v>31</v>
      </c>
      <c r="N48" s="68">
        <v>0</v>
      </c>
      <c r="O48" s="67"/>
    </row>
    <row r="49" spans="1:15" s="36" customFormat="1" ht="105" x14ac:dyDescent="0.25">
      <c r="A49" s="53" t="s">
        <v>216</v>
      </c>
      <c r="B49" s="52" t="s">
        <v>217</v>
      </c>
      <c r="C49" s="24" t="s">
        <v>218</v>
      </c>
      <c r="D49" s="24" t="s">
        <v>219</v>
      </c>
      <c r="E49" s="24" t="s">
        <v>220</v>
      </c>
      <c r="F49" s="24" t="s">
        <v>221</v>
      </c>
      <c r="G49" s="24"/>
      <c r="H49" s="28" t="s">
        <v>144</v>
      </c>
      <c r="I49" s="24"/>
      <c r="J49" s="63">
        <v>3500</v>
      </c>
      <c r="K49" s="63">
        <f t="shared" si="2"/>
        <v>2450</v>
      </c>
      <c r="L49" s="63">
        <f t="shared" si="1"/>
        <v>2100</v>
      </c>
      <c r="M49" s="65" t="s">
        <v>31</v>
      </c>
      <c r="N49" s="68">
        <v>0</v>
      </c>
      <c r="O49" s="67"/>
    </row>
    <row r="50" spans="1:15" s="36" customFormat="1" ht="47" customHeight="1" x14ac:dyDescent="0.25">
      <c r="A50" s="53" t="s">
        <v>222</v>
      </c>
      <c r="B50" s="52" t="s">
        <v>223</v>
      </c>
      <c r="C50" s="24" t="s">
        <v>224</v>
      </c>
      <c r="D50" s="24"/>
      <c r="E50" s="24"/>
      <c r="F50" s="24"/>
      <c r="G50" s="24"/>
      <c r="H50" s="58" t="s">
        <v>22</v>
      </c>
      <c r="I50" s="24"/>
      <c r="J50" s="63">
        <f t="shared" si="4"/>
        <v>525</v>
      </c>
      <c r="K50" s="63">
        <f t="shared" si="2"/>
        <v>367.5</v>
      </c>
      <c r="L50" s="63">
        <f t="shared" si="1"/>
        <v>315</v>
      </c>
      <c r="M50" s="65" t="s">
        <v>31</v>
      </c>
      <c r="N50" s="68">
        <v>0</v>
      </c>
      <c r="O50" s="67"/>
    </row>
    <row r="51" spans="1:15" s="36" customFormat="1" ht="63" customHeight="1" x14ac:dyDescent="0.25">
      <c r="A51" s="53" t="s">
        <v>225</v>
      </c>
      <c r="B51" s="52" t="s">
        <v>226</v>
      </c>
      <c r="C51" s="24" t="s">
        <v>227</v>
      </c>
      <c r="D51" s="24"/>
      <c r="E51" s="24"/>
      <c r="F51" s="24"/>
      <c r="G51" s="24"/>
      <c r="H51" s="28" t="s">
        <v>144</v>
      </c>
      <c r="I51" s="24"/>
      <c r="J51" s="63">
        <f>J49*0.15</f>
        <v>525</v>
      </c>
      <c r="K51" s="63">
        <f t="shared" si="2"/>
        <v>367.5</v>
      </c>
      <c r="L51" s="63">
        <f t="shared" si="1"/>
        <v>315</v>
      </c>
      <c r="M51" s="65" t="s">
        <v>31</v>
      </c>
      <c r="N51" s="68">
        <v>0</v>
      </c>
      <c r="O51" s="67"/>
    </row>
    <row r="52" spans="1:15" s="39" customFormat="1" ht="75" x14ac:dyDescent="0.25">
      <c r="A52" s="53" t="s">
        <v>228</v>
      </c>
      <c r="B52" s="54" t="s">
        <v>229</v>
      </c>
      <c r="C52" s="25" t="s">
        <v>230</v>
      </c>
      <c r="D52" s="24" t="s">
        <v>231</v>
      </c>
      <c r="E52" s="55" t="s">
        <v>232</v>
      </c>
      <c r="F52" s="24" t="s">
        <v>181</v>
      </c>
      <c r="G52" s="24"/>
      <c r="H52" s="58" t="s">
        <v>22</v>
      </c>
      <c r="I52" s="24" t="s">
        <v>233</v>
      </c>
      <c r="J52" s="63">
        <v>3800</v>
      </c>
      <c r="K52" s="63">
        <f t="shared" si="2"/>
        <v>2660</v>
      </c>
      <c r="L52" s="63">
        <f t="shared" si="1"/>
        <v>2280</v>
      </c>
      <c r="M52" s="65" t="s">
        <v>31</v>
      </c>
      <c r="N52" s="68">
        <v>0</v>
      </c>
      <c r="O52" s="71"/>
    </row>
    <row r="53" spans="1:15" s="39" customFormat="1" ht="30" x14ac:dyDescent="0.25">
      <c r="A53" s="53" t="s">
        <v>234</v>
      </c>
      <c r="B53" s="54" t="s">
        <v>235</v>
      </c>
      <c r="C53" s="25" t="s">
        <v>236</v>
      </c>
      <c r="D53" s="24"/>
      <c r="E53" s="55"/>
      <c r="F53" s="28"/>
      <c r="G53" s="24"/>
      <c r="H53" s="58" t="s">
        <v>22</v>
      </c>
      <c r="I53" s="24"/>
      <c r="J53" s="63">
        <f t="shared" ref="J53:J57" si="5">J52*0.15</f>
        <v>570</v>
      </c>
      <c r="K53" s="63">
        <f t="shared" si="2"/>
        <v>399</v>
      </c>
      <c r="L53" s="63">
        <f t="shared" si="1"/>
        <v>342</v>
      </c>
      <c r="M53" s="65" t="s">
        <v>31</v>
      </c>
      <c r="N53" s="68">
        <v>0</v>
      </c>
      <c r="O53" s="71"/>
    </row>
    <row r="54" spans="1:15" s="39" customFormat="1" ht="120" x14ac:dyDescent="0.25">
      <c r="A54" s="53" t="s">
        <v>237</v>
      </c>
      <c r="B54" s="54" t="s">
        <v>238</v>
      </c>
      <c r="C54" s="25" t="s">
        <v>239</v>
      </c>
      <c r="D54" s="24" t="s">
        <v>231</v>
      </c>
      <c r="E54" s="55" t="s">
        <v>232</v>
      </c>
      <c r="F54" s="24" t="s">
        <v>181</v>
      </c>
      <c r="G54" s="24"/>
      <c r="H54" s="58" t="s">
        <v>22</v>
      </c>
      <c r="I54" s="24" t="s">
        <v>240</v>
      </c>
      <c r="J54" s="63">
        <v>4200</v>
      </c>
      <c r="K54" s="63">
        <f t="shared" si="2"/>
        <v>2940</v>
      </c>
      <c r="L54" s="63">
        <f t="shared" si="1"/>
        <v>2520</v>
      </c>
      <c r="M54" s="65" t="s">
        <v>31</v>
      </c>
      <c r="N54" s="68">
        <v>0</v>
      </c>
      <c r="O54" s="71"/>
    </row>
    <row r="55" spans="1:15" s="39" customFormat="1" ht="30" x14ac:dyDescent="0.25">
      <c r="A55" s="53" t="s">
        <v>241</v>
      </c>
      <c r="B55" s="54" t="s">
        <v>242</v>
      </c>
      <c r="C55" s="25" t="s">
        <v>243</v>
      </c>
      <c r="D55" s="24"/>
      <c r="E55" s="55"/>
      <c r="F55" s="59"/>
      <c r="G55" s="24"/>
      <c r="H55" s="58" t="s">
        <v>22</v>
      </c>
      <c r="I55" s="24"/>
      <c r="J55" s="63">
        <f t="shared" si="5"/>
        <v>630</v>
      </c>
      <c r="K55" s="63">
        <f t="shared" si="2"/>
        <v>441</v>
      </c>
      <c r="L55" s="63">
        <f t="shared" si="1"/>
        <v>378</v>
      </c>
      <c r="M55" s="65" t="s">
        <v>31</v>
      </c>
      <c r="N55" s="68">
        <v>0</v>
      </c>
      <c r="O55" s="71"/>
    </row>
    <row r="56" spans="1:15" s="39" customFormat="1" ht="45" x14ac:dyDescent="0.25">
      <c r="A56" s="53" t="s">
        <v>244</v>
      </c>
      <c r="B56" s="54" t="s">
        <v>245</v>
      </c>
      <c r="C56" s="25" t="s">
        <v>246</v>
      </c>
      <c r="D56" s="55" t="s">
        <v>247</v>
      </c>
      <c r="E56" s="25" t="s">
        <v>248</v>
      </c>
      <c r="F56" s="24" t="s">
        <v>181</v>
      </c>
      <c r="G56" s="24"/>
      <c r="H56" s="58" t="s">
        <v>22</v>
      </c>
      <c r="I56" s="24"/>
      <c r="J56" s="63">
        <v>1050</v>
      </c>
      <c r="K56" s="63">
        <f t="shared" si="2"/>
        <v>735</v>
      </c>
      <c r="L56" s="63">
        <f t="shared" si="1"/>
        <v>630</v>
      </c>
      <c r="M56" s="65" t="s">
        <v>31</v>
      </c>
      <c r="N56" s="68">
        <v>0</v>
      </c>
      <c r="O56" s="71"/>
    </row>
    <row r="57" spans="1:15" s="39" customFormat="1" ht="30" x14ac:dyDescent="0.25">
      <c r="A57" s="53" t="s">
        <v>249</v>
      </c>
      <c r="B57" s="54" t="s">
        <v>250</v>
      </c>
      <c r="C57" s="25" t="s">
        <v>251</v>
      </c>
      <c r="D57" s="55"/>
      <c r="E57" s="25"/>
      <c r="F57" s="28"/>
      <c r="G57" s="24"/>
      <c r="H57" s="58" t="s">
        <v>22</v>
      </c>
      <c r="I57" s="24"/>
      <c r="J57" s="63">
        <f t="shared" si="5"/>
        <v>157.5</v>
      </c>
      <c r="K57" s="63">
        <f t="shared" si="2"/>
        <v>110.25</v>
      </c>
      <c r="L57" s="63">
        <f t="shared" si="1"/>
        <v>94.5</v>
      </c>
      <c r="M57" s="65" t="s">
        <v>31</v>
      </c>
      <c r="N57" s="68">
        <v>0</v>
      </c>
      <c r="O57" s="71"/>
    </row>
    <row r="58" spans="1:15" s="39" customFormat="1" ht="75" x14ac:dyDescent="0.25">
      <c r="A58" s="53" t="s">
        <v>252</v>
      </c>
      <c r="B58" s="54" t="s">
        <v>253</v>
      </c>
      <c r="C58" s="25" t="s">
        <v>254</v>
      </c>
      <c r="D58" s="24" t="s">
        <v>255</v>
      </c>
      <c r="E58" s="24" t="s">
        <v>232</v>
      </c>
      <c r="F58" s="24" t="s">
        <v>181</v>
      </c>
      <c r="G58" s="24"/>
      <c r="H58" s="58" t="s">
        <v>22</v>
      </c>
      <c r="I58" s="24" t="s">
        <v>256</v>
      </c>
      <c r="J58" s="63">
        <v>3800</v>
      </c>
      <c r="K58" s="63">
        <f t="shared" si="2"/>
        <v>2660</v>
      </c>
      <c r="L58" s="63">
        <f t="shared" si="1"/>
        <v>2280</v>
      </c>
      <c r="M58" s="65" t="s">
        <v>31</v>
      </c>
      <c r="N58" s="68">
        <v>0</v>
      </c>
      <c r="O58" s="71"/>
    </row>
    <row r="59" spans="1:15" s="39" customFormat="1" ht="30" x14ac:dyDescent="0.25">
      <c r="A59" s="53" t="s">
        <v>257</v>
      </c>
      <c r="B59" s="54" t="s">
        <v>258</v>
      </c>
      <c r="C59" s="25" t="s">
        <v>259</v>
      </c>
      <c r="D59" s="24"/>
      <c r="E59" s="24"/>
      <c r="F59" s="28"/>
      <c r="G59" s="24"/>
      <c r="H59" s="58" t="s">
        <v>22</v>
      </c>
      <c r="I59" s="24"/>
      <c r="J59" s="63">
        <f t="shared" ref="J59:J63" si="6">J58*0.15</f>
        <v>570</v>
      </c>
      <c r="K59" s="63">
        <f t="shared" si="2"/>
        <v>399</v>
      </c>
      <c r="L59" s="63">
        <f t="shared" si="1"/>
        <v>342</v>
      </c>
      <c r="M59" s="65" t="s">
        <v>31</v>
      </c>
      <c r="N59" s="68">
        <v>0</v>
      </c>
      <c r="O59" s="71"/>
    </row>
    <row r="60" spans="1:15" s="39" customFormat="1" ht="45" x14ac:dyDescent="0.25">
      <c r="A60" s="53" t="s">
        <v>260</v>
      </c>
      <c r="B60" s="54" t="s">
        <v>261</v>
      </c>
      <c r="C60" s="25" t="s">
        <v>262</v>
      </c>
      <c r="D60" s="55" t="s">
        <v>263</v>
      </c>
      <c r="E60" s="25" t="s">
        <v>248</v>
      </c>
      <c r="F60" s="24" t="s">
        <v>181</v>
      </c>
      <c r="G60" s="24"/>
      <c r="H60" s="58" t="s">
        <v>22</v>
      </c>
      <c r="I60" s="24"/>
      <c r="J60" s="63">
        <v>950</v>
      </c>
      <c r="K60" s="63">
        <f t="shared" si="2"/>
        <v>665</v>
      </c>
      <c r="L60" s="63">
        <f t="shared" si="1"/>
        <v>570</v>
      </c>
      <c r="M60" s="65" t="s">
        <v>31</v>
      </c>
      <c r="N60" s="68">
        <v>0</v>
      </c>
      <c r="O60" s="71"/>
    </row>
    <row r="61" spans="1:15" s="39" customFormat="1" ht="30" x14ac:dyDescent="0.25">
      <c r="A61" s="53" t="s">
        <v>264</v>
      </c>
      <c r="B61" s="54" t="s">
        <v>265</v>
      </c>
      <c r="C61" s="25" t="s">
        <v>266</v>
      </c>
      <c r="D61" s="55"/>
      <c r="E61" s="25"/>
      <c r="F61" s="28"/>
      <c r="G61" s="24"/>
      <c r="H61" s="58" t="s">
        <v>22</v>
      </c>
      <c r="I61" s="24"/>
      <c r="J61" s="63">
        <f t="shared" si="6"/>
        <v>142.5</v>
      </c>
      <c r="K61" s="63">
        <f t="shared" si="2"/>
        <v>99.75</v>
      </c>
      <c r="L61" s="63">
        <f t="shared" si="1"/>
        <v>85.5</v>
      </c>
      <c r="M61" s="65" t="s">
        <v>31</v>
      </c>
      <c r="N61" s="68">
        <v>0</v>
      </c>
      <c r="O61" s="71"/>
    </row>
    <row r="62" spans="1:15" s="39" customFormat="1" ht="78" customHeight="1" x14ac:dyDescent="0.25">
      <c r="A62" s="53" t="s">
        <v>267</v>
      </c>
      <c r="B62" s="54" t="s">
        <v>268</v>
      </c>
      <c r="C62" s="25" t="s">
        <v>269</v>
      </c>
      <c r="D62" s="55" t="s">
        <v>270</v>
      </c>
      <c r="E62" s="60" t="s">
        <v>232</v>
      </c>
      <c r="F62" s="24" t="s">
        <v>181</v>
      </c>
      <c r="G62" s="24" t="s">
        <v>271</v>
      </c>
      <c r="H62" s="58" t="s">
        <v>22</v>
      </c>
      <c r="I62" s="24" t="s">
        <v>272</v>
      </c>
      <c r="J62" s="63">
        <v>1600</v>
      </c>
      <c r="K62" s="63">
        <f t="shared" si="2"/>
        <v>1120</v>
      </c>
      <c r="L62" s="63">
        <f t="shared" si="1"/>
        <v>960</v>
      </c>
      <c r="M62" s="65" t="s">
        <v>31</v>
      </c>
      <c r="N62" s="68">
        <v>0</v>
      </c>
      <c r="O62" s="71"/>
    </row>
    <row r="63" spans="1:15" s="39" customFormat="1" ht="30" x14ac:dyDescent="0.25">
      <c r="A63" s="53" t="s">
        <v>273</v>
      </c>
      <c r="B63" s="54" t="s">
        <v>274</v>
      </c>
      <c r="C63" s="25" t="s">
        <v>275</v>
      </c>
      <c r="D63" s="55"/>
      <c r="E63" s="60"/>
      <c r="F63" s="28"/>
      <c r="G63" s="24"/>
      <c r="H63" s="58" t="s">
        <v>22</v>
      </c>
      <c r="I63" s="24"/>
      <c r="J63" s="63">
        <f t="shared" si="6"/>
        <v>240</v>
      </c>
      <c r="K63" s="63">
        <f t="shared" si="2"/>
        <v>168</v>
      </c>
      <c r="L63" s="63">
        <f t="shared" si="1"/>
        <v>144</v>
      </c>
      <c r="M63" s="65" t="s">
        <v>31</v>
      </c>
      <c r="N63" s="68">
        <v>0</v>
      </c>
      <c r="O63" s="71"/>
    </row>
    <row r="64" spans="1:15" s="39" customFormat="1" ht="45" x14ac:dyDescent="0.25">
      <c r="A64" s="53" t="s">
        <v>276</v>
      </c>
      <c r="B64" s="54" t="s">
        <v>277</v>
      </c>
      <c r="C64" s="25" t="s">
        <v>278</v>
      </c>
      <c r="D64" s="55"/>
      <c r="E64" s="60"/>
      <c r="F64" s="28"/>
      <c r="G64" s="24"/>
      <c r="H64" s="58" t="s">
        <v>22</v>
      </c>
      <c r="I64" s="24"/>
      <c r="J64" s="63">
        <f>J62</f>
        <v>1600</v>
      </c>
      <c r="K64" s="63">
        <f t="shared" si="2"/>
        <v>1120</v>
      </c>
      <c r="L64" s="63">
        <f t="shared" si="1"/>
        <v>960</v>
      </c>
      <c r="M64" s="65" t="s">
        <v>31</v>
      </c>
      <c r="N64" s="68">
        <v>0</v>
      </c>
      <c r="O64" s="71"/>
    </row>
    <row r="65" spans="1:15" s="39" customFormat="1" ht="45" x14ac:dyDescent="0.25">
      <c r="A65" s="53" t="s">
        <v>279</v>
      </c>
      <c r="B65" s="54" t="s">
        <v>280</v>
      </c>
      <c r="C65" s="25" t="s">
        <v>281</v>
      </c>
      <c r="D65" s="55"/>
      <c r="E65" s="60"/>
      <c r="F65" s="28"/>
      <c r="G65" s="24"/>
      <c r="H65" s="58" t="s">
        <v>22</v>
      </c>
      <c r="I65" s="24"/>
      <c r="J65" s="63">
        <f>J62</f>
        <v>1600</v>
      </c>
      <c r="K65" s="63">
        <f t="shared" si="2"/>
        <v>1120</v>
      </c>
      <c r="L65" s="63">
        <f t="shared" si="1"/>
        <v>960</v>
      </c>
      <c r="M65" s="65" t="s">
        <v>31</v>
      </c>
      <c r="N65" s="68">
        <v>0</v>
      </c>
      <c r="O65" s="71"/>
    </row>
    <row r="66" spans="1:15" s="39" customFormat="1" ht="45" x14ac:dyDescent="0.25">
      <c r="A66" s="53" t="s">
        <v>282</v>
      </c>
      <c r="B66" s="54" t="s">
        <v>283</v>
      </c>
      <c r="C66" s="25" t="s">
        <v>284</v>
      </c>
      <c r="D66" s="55" t="s">
        <v>285</v>
      </c>
      <c r="E66" s="25" t="s">
        <v>248</v>
      </c>
      <c r="F66" s="24" t="s">
        <v>181</v>
      </c>
      <c r="G66" s="24"/>
      <c r="H66" s="58" t="s">
        <v>22</v>
      </c>
      <c r="I66" s="24"/>
      <c r="J66" s="63">
        <v>800</v>
      </c>
      <c r="K66" s="63">
        <f t="shared" si="2"/>
        <v>560</v>
      </c>
      <c r="L66" s="63">
        <f t="shared" si="1"/>
        <v>480</v>
      </c>
      <c r="M66" s="65" t="s">
        <v>31</v>
      </c>
      <c r="N66" s="68">
        <v>0</v>
      </c>
      <c r="O66" s="71"/>
    </row>
    <row r="67" spans="1:15" s="39" customFormat="1" ht="30" x14ac:dyDescent="0.25">
      <c r="A67" s="53" t="s">
        <v>286</v>
      </c>
      <c r="B67" s="54" t="s">
        <v>287</v>
      </c>
      <c r="C67" s="25" t="s">
        <v>288</v>
      </c>
      <c r="D67" s="55"/>
      <c r="E67" s="25"/>
      <c r="F67" s="28"/>
      <c r="G67" s="24"/>
      <c r="H67" s="58" t="s">
        <v>22</v>
      </c>
      <c r="I67" s="24"/>
      <c r="J67" s="63">
        <f t="shared" ref="J67:J72" si="7">J66*0.15</f>
        <v>120</v>
      </c>
      <c r="K67" s="63">
        <f t="shared" si="2"/>
        <v>84</v>
      </c>
      <c r="L67" s="63">
        <f t="shared" si="1"/>
        <v>72</v>
      </c>
      <c r="M67" s="65" t="s">
        <v>31</v>
      </c>
      <c r="N67" s="68">
        <v>0</v>
      </c>
      <c r="O67" s="71"/>
    </row>
    <row r="68" spans="1:15" s="38" customFormat="1" ht="45" x14ac:dyDescent="0.25">
      <c r="A68" s="53" t="s">
        <v>289</v>
      </c>
      <c r="B68" s="54" t="s">
        <v>290</v>
      </c>
      <c r="C68" s="25" t="s">
        <v>291</v>
      </c>
      <c r="D68" s="24" t="s">
        <v>292</v>
      </c>
      <c r="E68" s="24" t="s">
        <v>293</v>
      </c>
      <c r="F68" s="28"/>
      <c r="G68" s="73"/>
      <c r="H68" s="58" t="s">
        <v>116</v>
      </c>
      <c r="I68" s="24"/>
      <c r="J68" s="63">
        <v>130</v>
      </c>
      <c r="K68" s="63">
        <f>J68*0.8</f>
        <v>104</v>
      </c>
      <c r="L68" s="63">
        <f t="shared" si="1"/>
        <v>78</v>
      </c>
      <c r="M68" s="65" t="s">
        <v>31</v>
      </c>
      <c r="N68" s="68">
        <v>0</v>
      </c>
      <c r="O68" s="54"/>
    </row>
    <row r="69" spans="1:15" s="39" customFormat="1" ht="60" x14ac:dyDescent="0.25">
      <c r="A69" s="53" t="s">
        <v>294</v>
      </c>
      <c r="B69" s="54" t="s">
        <v>295</v>
      </c>
      <c r="C69" s="25" t="s">
        <v>296</v>
      </c>
      <c r="D69" s="25" t="s">
        <v>297</v>
      </c>
      <c r="E69" s="25" t="s">
        <v>298</v>
      </c>
      <c r="F69" s="24" t="s">
        <v>181</v>
      </c>
      <c r="G69" s="74"/>
      <c r="H69" s="58" t="s">
        <v>22</v>
      </c>
      <c r="I69" s="24" t="s">
        <v>299</v>
      </c>
      <c r="J69" s="63">
        <v>1400</v>
      </c>
      <c r="K69" s="63">
        <f t="shared" ref="K69:K115" si="8">J69*0.7</f>
        <v>979.99999999999989</v>
      </c>
      <c r="L69" s="63">
        <f t="shared" si="1"/>
        <v>840</v>
      </c>
      <c r="M69" s="65" t="s">
        <v>31</v>
      </c>
      <c r="N69" s="68">
        <v>0</v>
      </c>
      <c r="O69" s="71"/>
    </row>
    <row r="70" spans="1:15" s="39" customFormat="1" ht="30" x14ac:dyDescent="0.25">
      <c r="A70" s="53" t="s">
        <v>300</v>
      </c>
      <c r="B70" s="54" t="s">
        <v>301</v>
      </c>
      <c r="C70" s="25" t="s">
        <v>302</v>
      </c>
      <c r="D70" s="25"/>
      <c r="E70" s="25"/>
      <c r="F70" s="28"/>
      <c r="G70" s="74"/>
      <c r="H70" s="58" t="s">
        <v>22</v>
      </c>
      <c r="I70" s="24"/>
      <c r="J70" s="63">
        <f t="shared" si="7"/>
        <v>210</v>
      </c>
      <c r="K70" s="63">
        <f t="shared" si="8"/>
        <v>147</v>
      </c>
      <c r="L70" s="63">
        <f t="shared" ref="L70:L133" si="9">J70*0.6</f>
        <v>126</v>
      </c>
      <c r="M70" s="65" t="s">
        <v>31</v>
      </c>
      <c r="N70" s="68">
        <v>0</v>
      </c>
      <c r="O70" s="71"/>
    </row>
    <row r="71" spans="1:15" s="39" customFormat="1" ht="60" x14ac:dyDescent="0.25">
      <c r="A71" s="53" t="s">
        <v>303</v>
      </c>
      <c r="B71" s="54" t="s">
        <v>304</v>
      </c>
      <c r="C71" s="25" t="s">
        <v>305</v>
      </c>
      <c r="D71" s="24" t="s">
        <v>306</v>
      </c>
      <c r="E71" s="24" t="s">
        <v>307</v>
      </c>
      <c r="F71" s="24" t="s">
        <v>308</v>
      </c>
      <c r="G71" s="24" t="s">
        <v>309</v>
      </c>
      <c r="H71" s="28" t="s">
        <v>22</v>
      </c>
      <c r="I71" s="24" t="s">
        <v>310</v>
      </c>
      <c r="J71" s="63">
        <v>2000</v>
      </c>
      <c r="K71" s="63">
        <f t="shared" si="8"/>
        <v>1400</v>
      </c>
      <c r="L71" s="63">
        <f t="shared" si="9"/>
        <v>1200</v>
      </c>
      <c r="M71" s="65" t="s">
        <v>31</v>
      </c>
      <c r="N71" s="68">
        <v>0</v>
      </c>
      <c r="O71" s="71"/>
    </row>
    <row r="72" spans="1:15" s="39" customFormat="1" ht="30" x14ac:dyDescent="0.25">
      <c r="A72" s="53" t="s">
        <v>311</v>
      </c>
      <c r="B72" s="54" t="s">
        <v>312</v>
      </c>
      <c r="C72" s="25" t="s">
        <v>313</v>
      </c>
      <c r="D72" s="24"/>
      <c r="E72" s="24"/>
      <c r="F72" s="24"/>
      <c r="G72" s="24"/>
      <c r="H72" s="58" t="s">
        <v>22</v>
      </c>
      <c r="I72" s="24"/>
      <c r="J72" s="63">
        <f t="shared" si="7"/>
        <v>300</v>
      </c>
      <c r="K72" s="63">
        <f t="shared" si="8"/>
        <v>210</v>
      </c>
      <c r="L72" s="63">
        <f t="shared" si="9"/>
        <v>180</v>
      </c>
      <c r="M72" s="65" t="s">
        <v>31</v>
      </c>
      <c r="N72" s="68">
        <v>0</v>
      </c>
      <c r="O72" s="71"/>
    </row>
    <row r="73" spans="1:15" s="39" customFormat="1" ht="30" x14ac:dyDescent="0.25">
      <c r="A73" s="53" t="s">
        <v>314</v>
      </c>
      <c r="B73" s="54" t="s">
        <v>315</v>
      </c>
      <c r="C73" s="25" t="s">
        <v>316</v>
      </c>
      <c r="D73" s="24"/>
      <c r="E73" s="24"/>
      <c r="F73" s="24"/>
      <c r="G73" s="24"/>
      <c r="H73" s="28" t="s">
        <v>22</v>
      </c>
      <c r="I73" s="24"/>
      <c r="J73" s="63">
        <f>J71*0.15</f>
        <v>300</v>
      </c>
      <c r="K73" s="63">
        <f t="shared" si="8"/>
        <v>210</v>
      </c>
      <c r="L73" s="63">
        <f t="shared" si="9"/>
        <v>180</v>
      </c>
      <c r="M73" s="65" t="s">
        <v>31</v>
      </c>
      <c r="N73" s="68">
        <v>0</v>
      </c>
      <c r="O73" s="71"/>
    </row>
    <row r="74" spans="1:15" s="39" customFormat="1" ht="30" x14ac:dyDescent="0.25">
      <c r="A74" s="53" t="s">
        <v>317</v>
      </c>
      <c r="B74" s="54" t="s">
        <v>318</v>
      </c>
      <c r="C74" s="25" t="s">
        <v>319</v>
      </c>
      <c r="D74" s="24"/>
      <c r="E74" s="24"/>
      <c r="F74" s="24"/>
      <c r="G74" s="24"/>
      <c r="H74" s="28" t="s">
        <v>22</v>
      </c>
      <c r="I74" s="24"/>
      <c r="J74" s="63">
        <f>J71</f>
        <v>2000</v>
      </c>
      <c r="K74" s="63">
        <f t="shared" si="8"/>
        <v>1400</v>
      </c>
      <c r="L74" s="63">
        <f t="shared" si="9"/>
        <v>1200</v>
      </c>
      <c r="M74" s="65" t="s">
        <v>31</v>
      </c>
      <c r="N74" s="68">
        <v>0</v>
      </c>
      <c r="O74" s="71"/>
    </row>
    <row r="75" spans="1:15" s="39" customFormat="1" ht="60" x14ac:dyDescent="0.25">
      <c r="A75" s="53" t="s">
        <v>320</v>
      </c>
      <c r="B75" s="54" t="s">
        <v>321</v>
      </c>
      <c r="C75" s="25" t="s">
        <v>322</v>
      </c>
      <c r="D75" s="55" t="s">
        <v>323</v>
      </c>
      <c r="E75" s="24" t="s">
        <v>324</v>
      </c>
      <c r="F75" s="28"/>
      <c r="G75" s="75"/>
      <c r="H75" s="58" t="s">
        <v>22</v>
      </c>
      <c r="I75" s="24"/>
      <c r="J75" s="63">
        <v>960</v>
      </c>
      <c r="K75" s="63">
        <f t="shared" si="8"/>
        <v>672</v>
      </c>
      <c r="L75" s="63">
        <f t="shared" si="9"/>
        <v>576</v>
      </c>
      <c r="M75" s="65" t="s">
        <v>31</v>
      </c>
      <c r="N75" s="68">
        <v>0</v>
      </c>
      <c r="O75" s="71"/>
    </row>
    <row r="76" spans="1:15" s="38" customFormat="1" ht="90" x14ac:dyDescent="0.25">
      <c r="A76" s="53" t="s">
        <v>325</v>
      </c>
      <c r="B76" s="54" t="s">
        <v>326</v>
      </c>
      <c r="C76" s="25" t="s">
        <v>327</v>
      </c>
      <c r="D76" s="24" t="s">
        <v>328</v>
      </c>
      <c r="E76" s="24" t="s">
        <v>329</v>
      </c>
      <c r="F76" s="24" t="s">
        <v>181</v>
      </c>
      <c r="G76" s="24"/>
      <c r="H76" s="58" t="s">
        <v>22</v>
      </c>
      <c r="I76" s="24" t="s">
        <v>330</v>
      </c>
      <c r="J76" s="63">
        <v>2520</v>
      </c>
      <c r="K76" s="63">
        <f t="shared" si="8"/>
        <v>1764</v>
      </c>
      <c r="L76" s="63">
        <f t="shared" si="9"/>
        <v>1512</v>
      </c>
      <c r="M76" s="65" t="s">
        <v>31</v>
      </c>
      <c r="N76" s="68">
        <v>0</v>
      </c>
      <c r="O76" s="54"/>
    </row>
    <row r="77" spans="1:15" s="38" customFormat="1" ht="30" x14ac:dyDescent="0.25">
      <c r="A77" s="53" t="s">
        <v>331</v>
      </c>
      <c r="B77" s="54" t="s">
        <v>332</v>
      </c>
      <c r="C77" s="25" t="s">
        <v>333</v>
      </c>
      <c r="D77" s="24"/>
      <c r="E77" s="24"/>
      <c r="F77" s="28"/>
      <c r="G77" s="24"/>
      <c r="H77" s="58" t="s">
        <v>22</v>
      </c>
      <c r="I77" s="24"/>
      <c r="J77" s="63">
        <f t="shared" ref="J77:J81" si="10">J76*0.15</f>
        <v>378</v>
      </c>
      <c r="K77" s="63">
        <f t="shared" si="8"/>
        <v>264.59999999999997</v>
      </c>
      <c r="L77" s="63">
        <f t="shared" si="9"/>
        <v>226.79999999999998</v>
      </c>
      <c r="M77" s="65" t="s">
        <v>31</v>
      </c>
      <c r="N77" s="68">
        <v>0</v>
      </c>
      <c r="O77" s="54"/>
    </row>
    <row r="78" spans="1:15" s="38" customFormat="1" ht="45" x14ac:dyDescent="0.25">
      <c r="A78" s="53" t="s">
        <v>334</v>
      </c>
      <c r="B78" s="54" t="s">
        <v>335</v>
      </c>
      <c r="C78" s="25" t="s">
        <v>336</v>
      </c>
      <c r="D78" s="24" t="s">
        <v>337</v>
      </c>
      <c r="E78" s="24" t="s">
        <v>248</v>
      </c>
      <c r="F78" s="24" t="s">
        <v>181</v>
      </c>
      <c r="G78" s="24"/>
      <c r="H78" s="58" t="s">
        <v>22</v>
      </c>
      <c r="I78" s="24"/>
      <c r="J78" s="63">
        <v>1500</v>
      </c>
      <c r="K78" s="63">
        <f t="shared" si="8"/>
        <v>1050</v>
      </c>
      <c r="L78" s="63">
        <f t="shared" si="9"/>
        <v>900</v>
      </c>
      <c r="M78" s="65" t="s">
        <v>31</v>
      </c>
      <c r="N78" s="68">
        <v>0</v>
      </c>
      <c r="O78" s="54"/>
    </row>
    <row r="79" spans="1:15" s="38" customFormat="1" ht="30" x14ac:dyDescent="0.25">
      <c r="A79" s="53" t="s">
        <v>338</v>
      </c>
      <c r="B79" s="54" t="s">
        <v>339</v>
      </c>
      <c r="C79" s="25" t="s">
        <v>340</v>
      </c>
      <c r="D79" s="24"/>
      <c r="E79" s="24"/>
      <c r="F79" s="28"/>
      <c r="G79" s="24"/>
      <c r="H79" s="58" t="s">
        <v>22</v>
      </c>
      <c r="I79" s="24"/>
      <c r="J79" s="63">
        <f t="shared" si="10"/>
        <v>225</v>
      </c>
      <c r="K79" s="63">
        <f t="shared" si="8"/>
        <v>157.5</v>
      </c>
      <c r="L79" s="63">
        <f t="shared" si="9"/>
        <v>135</v>
      </c>
      <c r="M79" s="65" t="s">
        <v>31</v>
      </c>
      <c r="N79" s="68">
        <v>0</v>
      </c>
      <c r="O79" s="54"/>
    </row>
    <row r="80" spans="1:15" s="38" customFormat="1" ht="45" x14ac:dyDescent="0.25">
      <c r="A80" s="53" t="s">
        <v>341</v>
      </c>
      <c r="B80" s="54" t="s">
        <v>342</v>
      </c>
      <c r="C80" s="25" t="s">
        <v>343</v>
      </c>
      <c r="D80" s="24" t="s">
        <v>344</v>
      </c>
      <c r="E80" s="24" t="s">
        <v>345</v>
      </c>
      <c r="F80" s="24" t="s">
        <v>181</v>
      </c>
      <c r="G80" s="24"/>
      <c r="H80" s="58" t="s">
        <v>22</v>
      </c>
      <c r="I80" s="24" t="s">
        <v>346</v>
      </c>
      <c r="J80" s="63">
        <v>2000</v>
      </c>
      <c r="K80" s="63">
        <f t="shared" si="8"/>
        <v>1400</v>
      </c>
      <c r="L80" s="63">
        <f t="shared" si="9"/>
        <v>1200</v>
      </c>
      <c r="M80" s="65" t="s">
        <v>31</v>
      </c>
      <c r="N80" s="68">
        <v>0</v>
      </c>
      <c r="O80" s="54"/>
    </row>
    <row r="81" spans="1:15" s="38" customFormat="1" ht="30" x14ac:dyDescent="0.25">
      <c r="A81" s="53" t="s">
        <v>347</v>
      </c>
      <c r="B81" s="54" t="s">
        <v>348</v>
      </c>
      <c r="C81" s="25" t="s">
        <v>349</v>
      </c>
      <c r="D81" s="24"/>
      <c r="E81" s="24"/>
      <c r="F81" s="28"/>
      <c r="G81" s="24"/>
      <c r="H81" s="58" t="s">
        <v>22</v>
      </c>
      <c r="I81" s="24"/>
      <c r="J81" s="63">
        <f t="shared" si="10"/>
        <v>300</v>
      </c>
      <c r="K81" s="63">
        <f t="shared" si="8"/>
        <v>210</v>
      </c>
      <c r="L81" s="63">
        <f t="shared" si="9"/>
        <v>180</v>
      </c>
      <c r="M81" s="65" t="s">
        <v>31</v>
      </c>
      <c r="N81" s="68">
        <v>0</v>
      </c>
      <c r="O81" s="54"/>
    </row>
    <row r="82" spans="1:15" s="38" customFormat="1" ht="45" x14ac:dyDescent="0.25">
      <c r="A82" s="53" t="s">
        <v>350</v>
      </c>
      <c r="B82" s="54" t="s">
        <v>351</v>
      </c>
      <c r="C82" s="25" t="s">
        <v>352</v>
      </c>
      <c r="D82" s="25" t="s">
        <v>353</v>
      </c>
      <c r="E82" s="25" t="s">
        <v>354</v>
      </c>
      <c r="F82" s="24" t="s">
        <v>181</v>
      </c>
      <c r="G82" s="24"/>
      <c r="H82" s="58" t="s">
        <v>22</v>
      </c>
      <c r="I82" s="24"/>
      <c r="J82" s="63">
        <v>3210</v>
      </c>
      <c r="K82" s="63">
        <f t="shared" si="8"/>
        <v>2247</v>
      </c>
      <c r="L82" s="63">
        <f t="shared" si="9"/>
        <v>1926</v>
      </c>
      <c r="M82" s="65" t="s">
        <v>31</v>
      </c>
      <c r="N82" s="68">
        <v>0</v>
      </c>
      <c r="O82" s="54"/>
    </row>
    <row r="83" spans="1:15" s="38" customFormat="1" ht="30" x14ac:dyDescent="0.25">
      <c r="A83" s="53" t="s">
        <v>355</v>
      </c>
      <c r="B83" s="54" t="s">
        <v>356</v>
      </c>
      <c r="C83" s="25" t="s">
        <v>357</v>
      </c>
      <c r="D83" s="25"/>
      <c r="E83" s="25"/>
      <c r="F83" s="28"/>
      <c r="G83" s="24"/>
      <c r="H83" s="58" t="s">
        <v>22</v>
      </c>
      <c r="I83" s="24"/>
      <c r="J83" s="63">
        <f t="shared" ref="J83:J87" si="11">J82*0.15</f>
        <v>481.5</v>
      </c>
      <c r="K83" s="63">
        <f t="shared" si="8"/>
        <v>337.04999999999995</v>
      </c>
      <c r="L83" s="63">
        <f t="shared" si="9"/>
        <v>288.89999999999998</v>
      </c>
      <c r="M83" s="65" t="s">
        <v>31</v>
      </c>
      <c r="N83" s="68">
        <v>0</v>
      </c>
      <c r="O83" s="54"/>
    </row>
    <row r="84" spans="1:15" s="38" customFormat="1" ht="60" x14ac:dyDescent="0.25">
      <c r="A84" s="53" t="s">
        <v>358</v>
      </c>
      <c r="B84" s="54" t="s">
        <v>359</v>
      </c>
      <c r="C84" s="25" t="s">
        <v>360</v>
      </c>
      <c r="D84" s="24" t="s">
        <v>361</v>
      </c>
      <c r="E84" s="94" t="s">
        <v>874</v>
      </c>
      <c r="F84" s="24" t="s">
        <v>181</v>
      </c>
      <c r="G84" s="24"/>
      <c r="H84" s="58" t="s">
        <v>22</v>
      </c>
      <c r="I84" s="78" t="s">
        <v>362</v>
      </c>
      <c r="J84" s="63">
        <v>4860</v>
      </c>
      <c r="K84" s="63">
        <f t="shared" si="8"/>
        <v>3402</v>
      </c>
      <c r="L84" s="63">
        <f t="shared" si="9"/>
        <v>2916</v>
      </c>
      <c r="M84" s="65" t="s">
        <v>31</v>
      </c>
      <c r="N84" s="68">
        <v>0</v>
      </c>
      <c r="O84" s="54"/>
    </row>
    <row r="85" spans="1:15" s="38" customFormat="1" ht="30" x14ac:dyDescent="0.25">
      <c r="A85" s="53" t="s">
        <v>363</v>
      </c>
      <c r="B85" s="54" t="s">
        <v>364</v>
      </c>
      <c r="C85" s="25" t="s">
        <v>365</v>
      </c>
      <c r="D85" s="24"/>
      <c r="E85" s="55"/>
      <c r="F85" s="28"/>
      <c r="G85" s="24"/>
      <c r="H85" s="58" t="s">
        <v>22</v>
      </c>
      <c r="I85" s="24"/>
      <c r="J85" s="63">
        <f t="shared" si="11"/>
        <v>729</v>
      </c>
      <c r="K85" s="63">
        <f t="shared" si="8"/>
        <v>510.29999999999995</v>
      </c>
      <c r="L85" s="63">
        <f t="shared" si="9"/>
        <v>437.4</v>
      </c>
      <c r="M85" s="65" t="s">
        <v>31</v>
      </c>
      <c r="N85" s="68">
        <v>0</v>
      </c>
      <c r="O85" s="54"/>
    </row>
    <row r="86" spans="1:15" s="38" customFormat="1" ht="162" customHeight="1" x14ac:dyDescent="0.25">
      <c r="A86" s="53" t="s">
        <v>366</v>
      </c>
      <c r="B86" s="54" t="s">
        <v>367</v>
      </c>
      <c r="C86" s="25" t="s">
        <v>368</v>
      </c>
      <c r="D86" s="24" t="s">
        <v>369</v>
      </c>
      <c r="E86" s="94" t="s">
        <v>875</v>
      </c>
      <c r="F86" s="24" t="s">
        <v>181</v>
      </c>
      <c r="G86" s="24"/>
      <c r="H86" s="58" t="s">
        <v>22</v>
      </c>
      <c r="I86" s="24" t="s">
        <v>370</v>
      </c>
      <c r="J86" s="63">
        <v>5860</v>
      </c>
      <c r="K86" s="63">
        <f t="shared" si="8"/>
        <v>4102</v>
      </c>
      <c r="L86" s="63">
        <f t="shared" si="9"/>
        <v>3516</v>
      </c>
      <c r="M86" s="65" t="s">
        <v>31</v>
      </c>
      <c r="N86" s="68">
        <v>0</v>
      </c>
      <c r="O86" s="54"/>
    </row>
    <row r="87" spans="1:15" s="38" customFormat="1" ht="43" customHeight="1" x14ac:dyDescent="0.25">
      <c r="A87" s="53" t="s">
        <v>371</v>
      </c>
      <c r="B87" s="54" t="s">
        <v>372</v>
      </c>
      <c r="C87" s="25" t="s">
        <v>373</v>
      </c>
      <c r="D87" s="24"/>
      <c r="E87" s="55"/>
      <c r="F87" s="28"/>
      <c r="G87" s="24"/>
      <c r="H87" s="58" t="s">
        <v>22</v>
      </c>
      <c r="I87" s="24"/>
      <c r="J87" s="63">
        <f t="shared" si="11"/>
        <v>879</v>
      </c>
      <c r="K87" s="63">
        <f t="shared" si="8"/>
        <v>615.29999999999995</v>
      </c>
      <c r="L87" s="63">
        <f t="shared" si="9"/>
        <v>527.4</v>
      </c>
      <c r="M87" s="65" t="s">
        <v>31</v>
      </c>
      <c r="N87" s="68">
        <v>0</v>
      </c>
      <c r="O87" s="54"/>
    </row>
    <row r="88" spans="1:15" s="39" customFormat="1" ht="60" x14ac:dyDescent="0.25">
      <c r="A88" s="53" t="s">
        <v>374</v>
      </c>
      <c r="B88" s="54" t="s">
        <v>375</v>
      </c>
      <c r="C88" s="25" t="s">
        <v>376</v>
      </c>
      <c r="D88" s="55" t="s">
        <v>377</v>
      </c>
      <c r="E88" s="94" t="s">
        <v>874</v>
      </c>
      <c r="F88" s="24" t="s">
        <v>181</v>
      </c>
      <c r="G88" s="52"/>
      <c r="H88" s="58" t="s">
        <v>22</v>
      </c>
      <c r="I88" s="24"/>
      <c r="J88" s="63">
        <v>6160</v>
      </c>
      <c r="K88" s="63">
        <f t="shared" si="8"/>
        <v>4312</v>
      </c>
      <c r="L88" s="63">
        <f t="shared" si="9"/>
        <v>3696</v>
      </c>
      <c r="M88" s="65" t="s">
        <v>31</v>
      </c>
      <c r="N88" s="68">
        <v>0</v>
      </c>
      <c r="O88" s="71"/>
    </row>
    <row r="89" spans="1:15" s="39" customFormat="1" ht="30" x14ac:dyDescent="0.25">
      <c r="A89" s="53" t="s">
        <v>378</v>
      </c>
      <c r="B89" s="54" t="s">
        <v>379</v>
      </c>
      <c r="C89" s="25" t="s">
        <v>380</v>
      </c>
      <c r="D89" s="55"/>
      <c r="E89" s="55"/>
      <c r="F89" s="28"/>
      <c r="G89" s="52"/>
      <c r="H89" s="58" t="s">
        <v>22</v>
      </c>
      <c r="I89" s="24"/>
      <c r="J89" s="63">
        <f t="shared" ref="J89:J93" si="12">J88*0.15</f>
        <v>924</v>
      </c>
      <c r="K89" s="63">
        <f t="shared" si="8"/>
        <v>646.79999999999995</v>
      </c>
      <c r="L89" s="63">
        <f t="shared" si="9"/>
        <v>554.4</v>
      </c>
      <c r="M89" s="65" t="s">
        <v>31</v>
      </c>
      <c r="N89" s="68">
        <v>0</v>
      </c>
      <c r="O89" s="71"/>
    </row>
    <row r="90" spans="1:15" s="39" customFormat="1" ht="93" customHeight="1" x14ac:dyDescent="0.25">
      <c r="A90" s="53" t="s">
        <v>381</v>
      </c>
      <c r="B90" s="54" t="s">
        <v>382</v>
      </c>
      <c r="C90" s="25" t="s">
        <v>383</v>
      </c>
      <c r="D90" s="55" t="s">
        <v>384</v>
      </c>
      <c r="E90" s="94" t="s">
        <v>874</v>
      </c>
      <c r="F90" s="24" t="s">
        <v>181</v>
      </c>
      <c r="G90" s="52"/>
      <c r="H90" s="58" t="s">
        <v>22</v>
      </c>
      <c r="I90" s="24" t="s">
        <v>385</v>
      </c>
      <c r="J90" s="63">
        <v>7360</v>
      </c>
      <c r="K90" s="63">
        <f t="shared" si="8"/>
        <v>5152</v>
      </c>
      <c r="L90" s="63">
        <f t="shared" si="9"/>
        <v>4416</v>
      </c>
      <c r="M90" s="65" t="s">
        <v>31</v>
      </c>
      <c r="N90" s="68">
        <v>0</v>
      </c>
      <c r="O90" s="71"/>
    </row>
    <row r="91" spans="1:15" s="39" customFormat="1" ht="30" x14ac:dyDescent="0.25">
      <c r="A91" s="53" t="s">
        <v>386</v>
      </c>
      <c r="B91" s="54" t="s">
        <v>387</v>
      </c>
      <c r="C91" s="25" t="s">
        <v>388</v>
      </c>
      <c r="D91" s="55"/>
      <c r="E91" s="55"/>
      <c r="F91" s="28"/>
      <c r="G91" s="52"/>
      <c r="H91" s="58" t="s">
        <v>22</v>
      </c>
      <c r="I91" s="24"/>
      <c r="J91" s="63">
        <f t="shared" si="12"/>
        <v>1104</v>
      </c>
      <c r="K91" s="63">
        <f t="shared" si="8"/>
        <v>772.8</v>
      </c>
      <c r="L91" s="63">
        <f t="shared" si="9"/>
        <v>662.4</v>
      </c>
      <c r="M91" s="65" t="s">
        <v>31</v>
      </c>
      <c r="N91" s="68">
        <v>0</v>
      </c>
      <c r="O91" s="71"/>
    </row>
    <row r="92" spans="1:15" s="39" customFormat="1" ht="60" x14ac:dyDescent="0.25">
      <c r="A92" s="53" t="s">
        <v>389</v>
      </c>
      <c r="B92" s="54" t="s">
        <v>390</v>
      </c>
      <c r="C92" s="25" t="s">
        <v>391</v>
      </c>
      <c r="D92" s="55" t="s">
        <v>392</v>
      </c>
      <c r="E92" s="95" t="s">
        <v>876</v>
      </c>
      <c r="F92" s="24" t="s">
        <v>181</v>
      </c>
      <c r="G92" s="75"/>
      <c r="H92" s="58" t="s">
        <v>22</v>
      </c>
      <c r="I92" s="24" t="s">
        <v>393</v>
      </c>
      <c r="J92" s="63">
        <v>2100</v>
      </c>
      <c r="K92" s="63">
        <f t="shared" si="8"/>
        <v>1470</v>
      </c>
      <c r="L92" s="63">
        <f t="shared" si="9"/>
        <v>1260</v>
      </c>
      <c r="M92" s="65" t="s">
        <v>31</v>
      </c>
      <c r="N92" s="68">
        <v>0</v>
      </c>
      <c r="O92" s="71"/>
    </row>
    <row r="93" spans="1:15" s="39" customFormat="1" ht="30" x14ac:dyDescent="0.25">
      <c r="A93" s="53" t="s">
        <v>394</v>
      </c>
      <c r="B93" s="54" t="s">
        <v>395</v>
      </c>
      <c r="C93" s="25" t="s">
        <v>396</v>
      </c>
      <c r="D93" s="55"/>
      <c r="E93" s="24"/>
      <c r="F93" s="76"/>
      <c r="G93" s="75"/>
      <c r="H93" s="58" t="s">
        <v>22</v>
      </c>
      <c r="I93" s="24"/>
      <c r="J93" s="63">
        <f t="shared" si="12"/>
        <v>315</v>
      </c>
      <c r="K93" s="63">
        <f t="shared" si="8"/>
        <v>220.5</v>
      </c>
      <c r="L93" s="63">
        <f t="shared" si="9"/>
        <v>189</v>
      </c>
      <c r="M93" s="65" t="s">
        <v>31</v>
      </c>
      <c r="N93" s="68">
        <v>0</v>
      </c>
      <c r="O93" s="71"/>
    </row>
    <row r="94" spans="1:15" s="38" customFormat="1" ht="45" x14ac:dyDescent="0.25">
      <c r="A94" s="53" t="s">
        <v>397</v>
      </c>
      <c r="B94" s="54" t="s">
        <v>398</v>
      </c>
      <c r="C94" s="25" t="s">
        <v>399</v>
      </c>
      <c r="D94" s="25" t="s">
        <v>400</v>
      </c>
      <c r="E94" s="25" t="s">
        <v>401</v>
      </c>
      <c r="F94" s="24" t="s">
        <v>181</v>
      </c>
      <c r="G94" s="24"/>
      <c r="H94" s="58" t="s">
        <v>22</v>
      </c>
      <c r="I94" s="24" t="s">
        <v>402</v>
      </c>
      <c r="J94" s="63">
        <v>2800</v>
      </c>
      <c r="K94" s="63">
        <f t="shared" si="8"/>
        <v>1959.9999999999998</v>
      </c>
      <c r="L94" s="63">
        <f t="shared" si="9"/>
        <v>1680</v>
      </c>
      <c r="M94" s="65" t="s">
        <v>31</v>
      </c>
      <c r="N94" s="68">
        <v>0</v>
      </c>
      <c r="O94" s="54"/>
    </row>
    <row r="95" spans="1:15" s="38" customFormat="1" ht="46" customHeight="1" x14ac:dyDescent="0.25">
      <c r="A95" s="53" t="s">
        <v>403</v>
      </c>
      <c r="B95" s="54" t="s">
        <v>404</v>
      </c>
      <c r="C95" s="25" t="s">
        <v>405</v>
      </c>
      <c r="D95" s="25"/>
      <c r="E95" s="25"/>
      <c r="F95" s="28"/>
      <c r="G95" s="24"/>
      <c r="H95" s="58" t="s">
        <v>22</v>
      </c>
      <c r="I95" s="24"/>
      <c r="J95" s="63">
        <f t="shared" ref="J95:J99" si="13">J94*0.15</f>
        <v>420</v>
      </c>
      <c r="K95" s="63">
        <f t="shared" si="8"/>
        <v>294</v>
      </c>
      <c r="L95" s="63">
        <f t="shared" si="9"/>
        <v>252</v>
      </c>
      <c r="M95" s="65" t="s">
        <v>31</v>
      </c>
      <c r="N95" s="68">
        <v>0</v>
      </c>
      <c r="O95" s="54"/>
    </row>
    <row r="96" spans="1:15" s="39" customFormat="1" ht="45" x14ac:dyDescent="0.25">
      <c r="A96" s="53" t="s">
        <v>406</v>
      </c>
      <c r="B96" s="54" t="s">
        <v>407</v>
      </c>
      <c r="C96" s="25" t="s">
        <v>408</v>
      </c>
      <c r="D96" s="25" t="s">
        <v>409</v>
      </c>
      <c r="E96" s="94" t="s">
        <v>877</v>
      </c>
      <c r="F96" s="24" t="s">
        <v>181</v>
      </c>
      <c r="G96" s="24"/>
      <c r="H96" s="58" t="s">
        <v>22</v>
      </c>
      <c r="I96" s="24" t="s">
        <v>410</v>
      </c>
      <c r="J96" s="63">
        <v>3400</v>
      </c>
      <c r="K96" s="63">
        <f t="shared" si="8"/>
        <v>2380</v>
      </c>
      <c r="L96" s="63">
        <f t="shared" si="9"/>
        <v>2040</v>
      </c>
      <c r="M96" s="65" t="s">
        <v>31</v>
      </c>
      <c r="N96" s="68">
        <v>0</v>
      </c>
      <c r="O96" s="71"/>
    </row>
    <row r="97" spans="1:15" s="39" customFormat="1" ht="30" x14ac:dyDescent="0.25">
      <c r="A97" s="53" t="s">
        <v>411</v>
      </c>
      <c r="B97" s="54" t="s">
        <v>412</v>
      </c>
      <c r="C97" s="25" t="s">
        <v>413</v>
      </c>
      <c r="D97" s="25"/>
      <c r="E97" s="55"/>
      <c r="F97" s="28"/>
      <c r="G97" s="24"/>
      <c r="H97" s="58" t="s">
        <v>22</v>
      </c>
      <c r="I97" s="24"/>
      <c r="J97" s="63">
        <f t="shared" si="13"/>
        <v>510</v>
      </c>
      <c r="K97" s="63">
        <f t="shared" si="8"/>
        <v>357</v>
      </c>
      <c r="L97" s="63">
        <f t="shared" si="9"/>
        <v>306</v>
      </c>
      <c r="M97" s="65" t="s">
        <v>31</v>
      </c>
      <c r="N97" s="68">
        <v>0</v>
      </c>
      <c r="O97" s="71"/>
    </row>
    <row r="98" spans="1:15" s="39" customFormat="1" ht="45" x14ac:dyDescent="0.25">
      <c r="A98" s="53" t="s">
        <v>414</v>
      </c>
      <c r="B98" s="54" t="s">
        <v>415</v>
      </c>
      <c r="C98" s="25" t="s">
        <v>416</v>
      </c>
      <c r="D98" s="55" t="s">
        <v>417</v>
      </c>
      <c r="E98" s="94" t="s">
        <v>880</v>
      </c>
      <c r="F98" s="24" t="s">
        <v>181</v>
      </c>
      <c r="G98" s="52" t="s">
        <v>418</v>
      </c>
      <c r="H98" s="58" t="s">
        <v>22</v>
      </c>
      <c r="I98" s="24"/>
      <c r="J98" s="63">
        <v>4650</v>
      </c>
      <c r="K98" s="63">
        <f t="shared" si="8"/>
        <v>3255</v>
      </c>
      <c r="L98" s="63">
        <f t="shared" si="9"/>
        <v>2790</v>
      </c>
      <c r="M98" s="65" t="s">
        <v>31</v>
      </c>
      <c r="N98" s="68">
        <v>0</v>
      </c>
      <c r="O98" s="71"/>
    </row>
    <row r="99" spans="1:15" s="39" customFormat="1" ht="30" x14ac:dyDescent="0.25">
      <c r="A99" s="53" t="s">
        <v>419</v>
      </c>
      <c r="B99" s="54" t="s">
        <v>420</v>
      </c>
      <c r="C99" s="25" t="s">
        <v>421</v>
      </c>
      <c r="D99" s="55"/>
      <c r="E99" s="55"/>
      <c r="F99" s="76"/>
      <c r="G99" s="52"/>
      <c r="H99" s="58" t="s">
        <v>22</v>
      </c>
      <c r="I99" s="24"/>
      <c r="J99" s="63">
        <f t="shared" si="13"/>
        <v>697.5</v>
      </c>
      <c r="K99" s="63">
        <f t="shared" si="8"/>
        <v>488.24999999999994</v>
      </c>
      <c r="L99" s="63">
        <f t="shared" si="9"/>
        <v>418.5</v>
      </c>
      <c r="M99" s="65" t="s">
        <v>31</v>
      </c>
      <c r="N99" s="68">
        <v>0</v>
      </c>
      <c r="O99" s="71"/>
    </row>
    <row r="100" spans="1:15" s="39" customFormat="1" ht="30" x14ac:dyDescent="0.25">
      <c r="A100" s="53" t="s">
        <v>422</v>
      </c>
      <c r="B100" s="54" t="s">
        <v>423</v>
      </c>
      <c r="C100" s="25" t="s">
        <v>424</v>
      </c>
      <c r="D100" s="55"/>
      <c r="E100" s="55"/>
      <c r="F100" s="76"/>
      <c r="G100" s="52"/>
      <c r="H100" s="58" t="s">
        <v>22</v>
      </c>
      <c r="I100" s="24"/>
      <c r="J100" s="63">
        <f>J98</f>
        <v>4650</v>
      </c>
      <c r="K100" s="63">
        <f t="shared" si="8"/>
        <v>3255</v>
      </c>
      <c r="L100" s="63">
        <f t="shared" si="9"/>
        <v>2790</v>
      </c>
      <c r="M100" s="65" t="s">
        <v>31</v>
      </c>
      <c r="N100" s="68">
        <v>0</v>
      </c>
      <c r="O100" s="71"/>
    </row>
    <row r="101" spans="1:15" s="39" customFormat="1" ht="45" x14ac:dyDescent="0.25">
      <c r="A101" s="53" t="s">
        <v>425</v>
      </c>
      <c r="B101" s="54" t="s">
        <v>426</v>
      </c>
      <c r="C101" s="25" t="s">
        <v>427</v>
      </c>
      <c r="D101" s="55" t="s">
        <v>428</v>
      </c>
      <c r="E101" s="55" t="s">
        <v>429</v>
      </c>
      <c r="F101" s="24" t="s">
        <v>181</v>
      </c>
      <c r="G101" s="24" t="s">
        <v>430</v>
      </c>
      <c r="H101" s="28" t="s">
        <v>431</v>
      </c>
      <c r="I101" s="79"/>
      <c r="J101" s="63">
        <v>4200</v>
      </c>
      <c r="K101" s="63">
        <f t="shared" si="8"/>
        <v>2940</v>
      </c>
      <c r="L101" s="63">
        <f t="shared" si="9"/>
        <v>2520</v>
      </c>
      <c r="M101" s="65" t="s">
        <v>31</v>
      </c>
      <c r="N101" s="68">
        <v>0</v>
      </c>
      <c r="O101" s="71"/>
    </row>
    <row r="102" spans="1:15" s="39" customFormat="1" ht="30" x14ac:dyDescent="0.25">
      <c r="A102" s="53" t="s">
        <v>432</v>
      </c>
      <c r="B102" s="54" t="s">
        <v>433</v>
      </c>
      <c r="C102" s="25" t="s">
        <v>434</v>
      </c>
      <c r="D102" s="55"/>
      <c r="E102" s="55"/>
      <c r="F102" s="28"/>
      <c r="G102" s="24"/>
      <c r="H102" s="58" t="s">
        <v>22</v>
      </c>
      <c r="I102" s="79"/>
      <c r="J102" s="63">
        <f>J101*0.15</f>
        <v>630</v>
      </c>
      <c r="K102" s="63">
        <f t="shared" si="8"/>
        <v>441</v>
      </c>
      <c r="L102" s="63">
        <f t="shared" si="9"/>
        <v>378</v>
      </c>
      <c r="M102" s="65" t="s">
        <v>31</v>
      </c>
      <c r="N102" s="68">
        <v>0</v>
      </c>
      <c r="O102" s="71"/>
    </row>
    <row r="103" spans="1:15" s="39" customFormat="1" ht="30" x14ac:dyDescent="0.25">
      <c r="A103" s="53" t="s">
        <v>435</v>
      </c>
      <c r="B103" s="54" t="s">
        <v>436</v>
      </c>
      <c r="C103" s="25" t="s">
        <v>437</v>
      </c>
      <c r="D103" s="55"/>
      <c r="E103" s="55"/>
      <c r="F103" s="28"/>
      <c r="G103" s="24"/>
      <c r="H103" s="28" t="s">
        <v>431</v>
      </c>
      <c r="I103" s="79"/>
      <c r="J103" s="63">
        <f>J101</f>
        <v>4200</v>
      </c>
      <c r="K103" s="63">
        <f t="shared" si="8"/>
        <v>2940</v>
      </c>
      <c r="L103" s="63">
        <f t="shared" si="9"/>
        <v>2520</v>
      </c>
      <c r="M103" s="65" t="s">
        <v>31</v>
      </c>
      <c r="N103" s="68">
        <v>0</v>
      </c>
      <c r="O103" s="71"/>
    </row>
    <row r="104" spans="1:15" s="39" customFormat="1" ht="30" x14ac:dyDescent="0.25">
      <c r="A104" s="53" t="s">
        <v>438</v>
      </c>
      <c r="B104" s="54" t="s">
        <v>439</v>
      </c>
      <c r="C104" s="25" t="s">
        <v>440</v>
      </c>
      <c r="D104" s="55"/>
      <c r="E104" s="55"/>
      <c r="F104" s="28"/>
      <c r="G104" s="24"/>
      <c r="H104" s="28" t="s">
        <v>431</v>
      </c>
      <c r="I104" s="79"/>
      <c r="J104" s="63">
        <f>J101</f>
        <v>4200</v>
      </c>
      <c r="K104" s="63">
        <f t="shared" si="8"/>
        <v>2940</v>
      </c>
      <c r="L104" s="63">
        <f t="shared" si="9"/>
        <v>2520</v>
      </c>
      <c r="M104" s="65" t="s">
        <v>31</v>
      </c>
      <c r="N104" s="68">
        <v>0</v>
      </c>
      <c r="O104" s="71"/>
    </row>
    <row r="105" spans="1:15" s="39" customFormat="1" ht="60" x14ac:dyDescent="0.25">
      <c r="A105" s="53" t="s">
        <v>441</v>
      </c>
      <c r="B105" s="54" t="s">
        <v>442</v>
      </c>
      <c r="C105" s="25" t="s">
        <v>443</v>
      </c>
      <c r="D105" s="55" t="s">
        <v>444</v>
      </c>
      <c r="E105" s="95" t="s">
        <v>878</v>
      </c>
      <c r="F105" s="24" t="s">
        <v>181</v>
      </c>
      <c r="G105" s="75"/>
      <c r="H105" s="58" t="s">
        <v>22</v>
      </c>
      <c r="I105" s="24"/>
      <c r="J105" s="63">
        <v>3500</v>
      </c>
      <c r="K105" s="63">
        <f t="shared" si="8"/>
        <v>2450</v>
      </c>
      <c r="L105" s="63">
        <f t="shared" si="9"/>
        <v>2100</v>
      </c>
      <c r="M105" s="65" t="s">
        <v>31</v>
      </c>
      <c r="N105" s="68">
        <v>0</v>
      </c>
      <c r="O105" s="71"/>
    </row>
    <row r="106" spans="1:15" s="39" customFormat="1" ht="30" x14ac:dyDescent="0.25">
      <c r="A106" s="53" t="s">
        <v>445</v>
      </c>
      <c r="B106" s="54" t="s">
        <v>446</v>
      </c>
      <c r="C106" s="25" t="s">
        <v>447</v>
      </c>
      <c r="D106" s="55"/>
      <c r="E106" s="24"/>
      <c r="F106" s="28"/>
      <c r="G106" s="75"/>
      <c r="H106" s="58" t="s">
        <v>22</v>
      </c>
      <c r="I106" s="24"/>
      <c r="J106" s="63">
        <f>J105*0.15</f>
        <v>525</v>
      </c>
      <c r="K106" s="63">
        <f t="shared" si="8"/>
        <v>367.5</v>
      </c>
      <c r="L106" s="63">
        <f t="shared" si="9"/>
        <v>315</v>
      </c>
      <c r="M106" s="65" t="s">
        <v>31</v>
      </c>
      <c r="N106" s="68">
        <v>0</v>
      </c>
      <c r="O106" s="71"/>
    </row>
    <row r="107" spans="1:15" s="39" customFormat="1" ht="77" customHeight="1" x14ac:dyDescent="0.25">
      <c r="A107" s="53" t="s">
        <v>448</v>
      </c>
      <c r="B107" s="54" t="s">
        <v>449</v>
      </c>
      <c r="C107" s="25" t="s">
        <v>450</v>
      </c>
      <c r="D107" s="25" t="s">
        <v>451</v>
      </c>
      <c r="E107" s="25" t="s">
        <v>452</v>
      </c>
      <c r="F107" s="24" t="s">
        <v>453</v>
      </c>
      <c r="G107" s="24"/>
      <c r="H107" s="28" t="s">
        <v>22</v>
      </c>
      <c r="I107" s="24" t="s">
        <v>454</v>
      </c>
      <c r="J107" s="63">
        <v>5880</v>
      </c>
      <c r="K107" s="63">
        <f t="shared" si="8"/>
        <v>4116</v>
      </c>
      <c r="L107" s="63">
        <f t="shared" si="9"/>
        <v>3528</v>
      </c>
      <c r="M107" s="65" t="s">
        <v>31</v>
      </c>
      <c r="N107" s="68">
        <v>0</v>
      </c>
      <c r="O107" s="71"/>
    </row>
    <row r="108" spans="1:15" s="39" customFormat="1" ht="30" x14ac:dyDescent="0.25">
      <c r="A108" s="53" t="s">
        <v>455</v>
      </c>
      <c r="B108" s="54" t="s">
        <v>456</v>
      </c>
      <c r="C108" s="25" t="s">
        <v>457</v>
      </c>
      <c r="D108" s="25"/>
      <c r="E108" s="25"/>
      <c r="F108" s="24"/>
      <c r="G108" s="24"/>
      <c r="H108" s="58" t="s">
        <v>22</v>
      </c>
      <c r="I108" s="24"/>
      <c r="J108" s="63">
        <f>J107*0.15</f>
        <v>882</v>
      </c>
      <c r="K108" s="63">
        <f t="shared" si="8"/>
        <v>617.4</v>
      </c>
      <c r="L108" s="63">
        <f t="shared" si="9"/>
        <v>529.19999999999993</v>
      </c>
      <c r="M108" s="65" t="s">
        <v>31</v>
      </c>
      <c r="N108" s="68">
        <v>0</v>
      </c>
      <c r="O108" s="71"/>
    </row>
    <row r="109" spans="1:15" s="39" customFormat="1" ht="30" x14ac:dyDescent="0.25">
      <c r="A109" s="53" t="s">
        <v>458</v>
      </c>
      <c r="B109" s="54" t="s">
        <v>459</v>
      </c>
      <c r="C109" s="25" t="s">
        <v>460</v>
      </c>
      <c r="D109" s="25"/>
      <c r="E109" s="25"/>
      <c r="F109" s="24"/>
      <c r="G109" s="24"/>
      <c r="H109" s="28" t="s">
        <v>22</v>
      </c>
      <c r="I109" s="24"/>
      <c r="J109" s="63">
        <f>J107*0.1</f>
        <v>588</v>
      </c>
      <c r="K109" s="63">
        <f t="shared" si="8"/>
        <v>411.59999999999997</v>
      </c>
      <c r="L109" s="63">
        <f t="shared" si="9"/>
        <v>352.8</v>
      </c>
      <c r="M109" s="65" t="s">
        <v>31</v>
      </c>
      <c r="N109" s="68">
        <v>0</v>
      </c>
      <c r="O109" s="71"/>
    </row>
    <row r="110" spans="1:15" s="39" customFormat="1" ht="30" x14ac:dyDescent="0.25">
      <c r="A110" s="53" t="s">
        <v>461</v>
      </c>
      <c r="B110" s="54" t="s">
        <v>462</v>
      </c>
      <c r="C110" s="25" t="s">
        <v>463</v>
      </c>
      <c r="D110" s="25"/>
      <c r="E110" s="25"/>
      <c r="F110" s="24"/>
      <c r="G110" s="24"/>
      <c r="H110" s="28" t="s">
        <v>22</v>
      </c>
      <c r="I110" s="24"/>
      <c r="J110" s="63">
        <f>J107*0.1</f>
        <v>588</v>
      </c>
      <c r="K110" s="63">
        <f t="shared" si="8"/>
        <v>411.59999999999997</v>
      </c>
      <c r="L110" s="63">
        <f t="shared" si="9"/>
        <v>352.8</v>
      </c>
      <c r="M110" s="65" t="s">
        <v>31</v>
      </c>
      <c r="N110" s="68">
        <v>0</v>
      </c>
      <c r="O110" s="71"/>
    </row>
    <row r="111" spans="1:15" s="39" customFormat="1" ht="60" x14ac:dyDescent="0.25">
      <c r="A111" s="53" t="s">
        <v>464</v>
      </c>
      <c r="B111" s="54" t="s">
        <v>465</v>
      </c>
      <c r="C111" s="25" t="s">
        <v>466</v>
      </c>
      <c r="D111" s="25" t="s">
        <v>467</v>
      </c>
      <c r="E111" s="25" t="s">
        <v>468</v>
      </c>
      <c r="F111" s="24" t="s">
        <v>469</v>
      </c>
      <c r="G111" s="24"/>
      <c r="H111" s="28" t="s">
        <v>22</v>
      </c>
      <c r="I111" s="24" t="s">
        <v>470</v>
      </c>
      <c r="J111" s="80">
        <v>5660</v>
      </c>
      <c r="K111" s="80">
        <f t="shared" si="8"/>
        <v>3961.9999999999995</v>
      </c>
      <c r="L111" s="80">
        <f t="shared" si="9"/>
        <v>3396</v>
      </c>
      <c r="M111" s="65" t="s">
        <v>31</v>
      </c>
      <c r="N111" s="68">
        <v>0</v>
      </c>
      <c r="O111" s="71"/>
    </row>
    <row r="112" spans="1:15" s="39" customFormat="1" ht="30" x14ac:dyDescent="0.25">
      <c r="A112" s="53" t="s">
        <v>471</v>
      </c>
      <c r="B112" s="54" t="s">
        <v>472</v>
      </c>
      <c r="C112" s="25" t="s">
        <v>473</v>
      </c>
      <c r="D112" s="25"/>
      <c r="E112" s="25"/>
      <c r="F112" s="24"/>
      <c r="G112" s="24"/>
      <c r="H112" s="58" t="s">
        <v>22</v>
      </c>
      <c r="I112" s="24"/>
      <c r="J112" s="80">
        <f>J111*0.15</f>
        <v>849</v>
      </c>
      <c r="K112" s="80">
        <f t="shared" si="8"/>
        <v>594.29999999999995</v>
      </c>
      <c r="L112" s="80">
        <f t="shared" si="9"/>
        <v>509.4</v>
      </c>
      <c r="M112" s="65" t="s">
        <v>31</v>
      </c>
      <c r="N112" s="68">
        <v>0</v>
      </c>
      <c r="O112" s="71"/>
    </row>
    <row r="113" spans="1:15" s="39" customFormat="1" ht="30" x14ac:dyDescent="0.25">
      <c r="A113" s="53" t="s">
        <v>474</v>
      </c>
      <c r="B113" s="54" t="s">
        <v>475</v>
      </c>
      <c r="C113" s="25" t="s">
        <v>476</v>
      </c>
      <c r="D113" s="25"/>
      <c r="E113" s="25"/>
      <c r="F113" s="24"/>
      <c r="G113" s="24"/>
      <c r="H113" s="28" t="s">
        <v>22</v>
      </c>
      <c r="I113" s="24"/>
      <c r="J113" s="80">
        <f>J111*0.5</f>
        <v>2830</v>
      </c>
      <c r="K113" s="80">
        <f t="shared" si="8"/>
        <v>1980.9999999999998</v>
      </c>
      <c r="L113" s="80">
        <f t="shared" si="9"/>
        <v>1698</v>
      </c>
      <c r="M113" s="65" t="s">
        <v>31</v>
      </c>
      <c r="N113" s="68">
        <v>0</v>
      </c>
      <c r="O113" s="71"/>
    </row>
    <row r="114" spans="1:15" s="39" customFormat="1" ht="60" x14ac:dyDescent="0.25">
      <c r="A114" s="53" t="s">
        <v>477</v>
      </c>
      <c r="B114" s="54" t="s">
        <v>478</v>
      </c>
      <c r="C114" s="25" t="s">
        <v>479</v>
      </c>
      <c r="D114" s="25" t="s">
        <v>480</v>
      </c>
      <c r="E114" s="25" t="s">
        <v>481</v>
      </c>
      <c r="F114" s="24" t="s">
        <v>181</v>
      </c>
      <c r="G114" s="24"/>
      <c r="H114" s="28" t="s">
        <v>22</v>
      </c>
      <c r="I114" s="24"/>
      <c r="J114" s="63">
        <v>5400</v>
      </c>
      <c r="K114" s="63">
        <f t="shared" si="8"/>
        <v>3779.9999999999995</v>
      </c>
      <c r="L114" s="63">
        <f t="shared" si="9"/>
        <v>3240</v>
      </c>
      <c r="M114" s="65" t="s">
        <v>31</v>
      </c>
      <c r="N114" s="68">
        <v>0</v>
      </c>
      <c r="O114" s="71"/>
    </row>
    <row r="115" spans="1:15" s="39" customFormat="1" ht="30" x14ac:dyDescent="0.25">
      <c r="A115" s="53" t="s">
        <v>482</v>
      </c>
      <c r="B115" s="54" t="s">
        <v>483</v>
      </c>
      <c r="C115" s="25" t="s">
        <v>484</v>
      </c>
      <c r="D115" s="25"/>
      <c r="E115" s="25"/>
      <c r="F115" s="28"/>
      <c r="G115" s="24"/>
      <c r="H115" s="58" t="s">
        <v>22</v>
      </c>
      <c r="I115" s="24"/>
      <c r="J115" s="63">
        <f>J114*0.15</f>
        <v>810</v>
      </c>
      <c r="K115" s="63">
        <f t="shared" si="8"/>
        <v>567</v>
      </c>
      <c r="L115" s="63">
        <f t="shared" si="9"/>
        <v>486</v>
      </c>
      <c r="M115" s="65" t="s">
        <v>31</v>
      </c>
      <c r="N115" s="68">
        <v>0</v>
      </c>
      <c r="O115" s="71"/>
    </row>
    <row r="116" spans="1:15" s="39" customFormat="1" ht="60" customHeight="1" x14ac:dyDescent="0.25">
      <c r="A116" s="53" t="s">
        <v>485</v>
      </c>
      <c r="B116" s="54" t="s">
        <v>486</v>
      </c>
      <c r="C116" s="25" t="s">
        <v>487</v>
      </c>
      <c r="D116" s="25" t="s">
        <v>488</v>
      </c>
      <c r="E116" s="25" t="s">
        <v>489</v>
      </c>
      <c r="F116" s="28"/>
      <c r="G116" s="77"/>
      <c r="H116" s="58" t="s">
        <v>22</v>
      </c>
      <c r="I116" s="24"/>
      <c r="J116" s="63">
        <v>0</v>
      </c>
      <c r="K116" s="63">
        <f>J116*0.8</f>
        <v>0</v>
      </c>
      <c r="L116" s="63">
        <f t="shared" si="9"/>
        <v>0</v>
      </c>
      <c r="M116" s="65" t="s">
        <v>169</v>
      </c>
      <c r="N116" s="68">
        <v>1</v>
      </c>
      <c r="O116" s="71"/>
    </row>
    <row r="117" spans="1:15" s="39" customFormat="1" ht="72" customHeight="1" x14ac:dyDescent="0.25">
      <c r="A117" s="53" t="s">
        <v>490</v>
      </c>
      <c r="B117" s="54" t="s">
        <v>491</v>
      </c>
      <c r="C117" s="24" t="s">
        <v>492</v>
      </c>
      <c r="D117" s="24" t="s">
        <v>493</v>
      </c>
      <c r="E117" s="24" t="s">
        <v>494</v>
      </c>
      <c r="F117" s="24" t="s">
        <v>181</v>
      </c>
      <c r="G117" s="24" t="s">
        <v>495</v>
      </c>
      <c r="H117" s="28" t="s">
        <v>22</v>
      </c>
      <c r="I117" s="24" t="s">
        <v>496</v>
      </c>
      <c r="J117" s="63">
        <v>3000</v>
      </c>
      <c r="K117" s="63">
        <f t="shared" ref="K117:K125" si="14">J117*0.7</f>
        <v>2100</v>
      </c>
      <c r="L117" s="63">
        <f t="shared" si="9"/>
        <v>1800</v>
      </c>
      <c r="M117" s="65" t="s">
        <v>31</v>
      </c>
      <c r="N117" s="68">
        <v>0</v>
      </c>
      <c r="O117" s="71"/>
    </row>
    <row r="118" spans="1:15" s="39" customFormat="1" ht="30" x14ac:dyDescent="0.25">
      <c r="A118" s="53" t="s">
        <v>497</v>
      </c>
      <c r="B118" s="54" t="s">
        <v>498</v>
      </c>
      <c r="C118" s="24" t="s">
        <v>499</v>
      </c>
      <c r="D118" s="24"/>
      <c r="E118" s="24"/>
      <c r="F118" s="24"/>
      <c r="G118" s="52"/>
      <c r="H118" s="58" t="s">
        <v>22</v>
      </c>
      <c r="I118" s="24"/>
      <c r="J118" s="63">
        <f t="shared" ref="J118:J123" si="15">J117*0.15</f>
        <v>450</v>
      </c>
      <c r="K118" s="63">
        <f t="shared" si="14"/>
        <v>315</v>
      </c>
      <c r="L118" s="63">
        <f t="shared" si="9"/>
        <v>270</v>
      </c>
      <c r="M118" s="65" t="s">
        <v>31</v>
      </c>
      <c r="N118" s="68">
        <v>0</v>
      </c>
      <c r="O118" s="71"/>
    </row>
    <row r="119" spans="1:15" s="39" customFormat="1" ht="30" x14ac:dyDescent="0.25">
      <c r="A119" s="53" t="s">
        <v>500</v>
      </c>
      <c r="B119" s="54" t="s">
        <v>501</v>
      </c>
      <c r="C119" s="24" t="s">
        <v>502</v>
      </c>
      <c r="D119" s="24"/>
      <c r="E119" s="24"/>
      <c r="F119" s="24"/>
      <c r="G119" s="52"/>
      <c r="H119" s="28" t="s">
        <v>22</v>
      </c>
      <c r="I119" s="24"/>
      <c r="J119" s="63">
        <f>J117</f>
        <v>3000</v>
      </c>
      <c r="K119" s="63">
        <f t="shared" si="14"/>
        <v>2100</v>
      </c>
      <c r="L119" s="63">
        <f t="shared" si="9"/>
        <v>1800</v>
      </c>
      <c r="M119" s="65" t="s">
        <v>31</v>
      </c>
      <c r="N119" s="68">
        <v>0</v>
      </c>
      <c r="O119" s="71"/>
    </row>
    <row r="120" spans="1:15" s="39" customFormat="1" ht="45" x14ac:dyDescent="0.25">
      <c r="A120" s="53" t="s">
        <v>503</v>
      </c>
      <c r="B120" s="54" t="s">
        <v>504</v>
      </c>
      <c r="C120" s="25" t="s">
        <v>505</v>
      </c>
      <c r="D120" s="25" t="s">
        <v>506</v>
      </c>
      <c r="E120" s="25" t="s">
        <v>248</v>
      </c>
      <c r="F120" s="24" t="s">
        <v>181</v>
      </c>
      <c r="G120" s="24"/>
      <c r="H120" s="28" t="s">
        <v>22</v>
      </c>
      <c r="I120" s="24"/>
      <c r="J120" s="63">
        <v>1000</v>
      </c>
      <c r="K120" s="63">
        <f t="shared" si="14"/>
        <v>700</v>
      </c>
      <c r="L120" s="63">
        <f t="shared" si="9"/>
        <v>600</v>
      </c>
      <c r="M120" s="65" t="s">
        <v>31</v>
      </c>
      <c r="N120" s="68">
        <v>0</v>
      </c>
      <c r="O120" s="71"/>
    </row>
    <row r="121" spans="1:15" s="39" customFormat="1" ht="30" x14ac:dyDescent="0.25">
      <c r="A121" s="53" t="s">
        <v>507</v>
      </c>
      <c r="B121" s="54" t="s">
        <v>508</v>
      </c>
      <c r="C121" s="25" t="s">
        <v>509</v>
      </c>
      <c r="D121" s="25"/>
      <c r="E121" s="25"/>
      <c r="F121" s="28"/>
      <c r="G121" s="24"/>
      <c r="H121" s="58" t="s">
        <v>22</v>
      </c>
      <c r="I121" s="24"/>
      <c r="J121" s="63">
        <f t="shared" si="15"/>
        <v>150</v>
      </c>
      <c r="K121" s="63">
        <f t="shared" si="14"/>
        <v>105</v>
      </c>
      <c r="L121" s="63">
        <f t="shared" si="9"/>
        <v>90</v>
      </c>
      <c r="M121" s="65" t="s">
        <v>31</v>
      </c>
      <c r="N121" s="68">
        <v>0</v>
      </c>
      <c r="O121" s="71"/>
    </row>
    <row r="122" spans="1:15" s="39" customFormat="1" ht="60" x14ac:dyDescent="0.25">
      <c r="A122" s="53" t="s">
        <v>510</v>
      </c>
      <c r="B122" s="54" t="s">
        <v>511</v>
      </c>
      <c r="C122" s="25" t="s">
        <v>512</v>
      </c>
      <c r="D122" s="25" t="s">
        <v>513</v>
      </c>
      <c r="E122" s="25" t="s">
        <v>514</v>
      </c>
      <c r="F122" s="24" t="s">
        <v>181</v>
      </c>
      <c r="G122" s="24"/>
      <c r="H122" s="28" t="s">
        <v>22</v>
      </c>
      <c r="I122" s="24" t="s">
        <v>515</v>
      </c>
      <c r="J122" s="63">
        <v>2050</v>
      </c>
      <c r="K122" s="63">
        <f t="shared" si="14"/>
        <v>1435</v>
      </c>
      <c r="L122" s="63">
        <f t="shared" si="9"/>
        <v>1230</v>
      </c>
      <c r="M122" s="65" t="s">
        <v>31</v>
      </c>
      <c r="N122" s="68">
        <v>0</v>
      </c>
      <c r="O122" s="71"/>
    </row>
    <row r="123" spans="1:15" s="39" customFormat="1" ht="30" x14ac:dyDescent="0.25">
      <c r="A123" s="53" t="s">
        <v>516</v>
      </c>
      <c r="B123" s="54" t="s">
        <v>517</v>
      </c>
      <c r="C123" s="25" t="s">
        <v>518</v>
      </c>
      <c r="D123" s="25"/>
      <c r="E123" s="25"/>
      <c r="F123" s="28"/>
      <c r="G123" s="24"/>
      <c r="H123" s="58" t="s">
        <v>22</v>
      </c>
      <c r="I123" s="24"/>
      <c r="J123" s="63">
        <f t="shared" si="15"/>
        <v>307.5</v>
      </c>
      <c r="K123" s="63">
        <f t="shared" si="14"/>
        <v>215.25</v>
      </c>
      <c r="L123" s="63">
        <f t="shared" si="9"/>
        <v>184.5</v>
      </c>
      <c r="M123" s="65" t="s">
        <v>31</v>
      </c>
      <c r="N123" s="68">
        <v>0</v>
      </c>
      <c r="O123" s="71"/>
    </row>
    <row r="124" spans="1:15" s="39" customFormat="1" ht="45" x14ac:dyDescent="0.25">
      <c r="A124" s="53" t="s">
        <v>519</v>
      </c>
      <c r="B124" s="54" t="s">
        <v>520</v>
      </c>
      <c r="C124" s="25" t="s">
        <v>521</v>
      </c>
      <c r="D124" s="55" t="s">
        <v>522</v>
      </c>
      <c r="E124" s="25" t="s">
        <v>248</v>
      </c>
      <c r="F124" s="24" t="s">
        <v>181</v>
      </c>
      <c r="G124" s="24"/>
      <c r="H124" s="58" t="s">
        <v>22</v>
      </c>
      <c r="I124" s="24"/>
      <c r="J124" s="63">
        <v>1000</v>
      </c>
      <c r="K124" s="63">
        <f t="shared" si="14"/>
        <v>700</v>
      </c>
      <c r="L124" s="63">
        <f t="shared" si="9"/>
        <v>600</v>
      </c>
      <c r="M124" s="65" t="s">
        <v>31</v>
      </c>
      <c r="N124" s="68">
        <v>0</v>
      </c>
      <c r="O124" s="71"/>
    </row>
    <row r="125" spans="1:15" s="39" customFormat="1" ht="30" x14ac:dyDescent="0.25">
      <c r="A125" s="53" t="s">
        <v>523</v>
      </c>
      <c r="B125" s="54" t="s">
        <v>524</v>
      </c>
      <c r="C125" s="25" t="s">
        <v>525</v>
      </c>
      <c r="D125" s="55"/>
      <c r="E125" s="25"/>
      <c r="F125" s="28"/>
      <c r="G125" s="24"/>
      <c r="H125" s="58" t="s">
        <v>22</v>
      </c>
      <c r="I125" s="24"/>
      <c r="J125" s="63">
        <f t="shared" ref="J125:J130" si="16">J124*0.15</f>
        <v>150</v>
      </c>
      <c r="K125" s="63">
        <f t="shared" si="14"/>
        <v>105</v>
      </c>
      <c r="L125" s="63">
        <f t="shared" si="9"/>
        <v>90</v>
      </c>
      <c r="M125" s="65" t="s">
        <v>31</v>
      </c>
      <c r="N125" s="68">
        <v>0</v>
      </c>
      <c r="O125" s="71"/>
    </row>
    <row r="126" spans="1:15" s="39" customFormat="1" ht="45" x14ac:dyDescent="0.25">
      <c r="A126" s="53" t="s">
        <v>526</v>
      </c>
      <c r="B126" s="54" t="s">
        <v>527</v>
      </c>
      <c r="C126" s="25" t="s">
        <v>528</v>
      </c>
      <c r="D126" s="72" t="s">
        <v>529</v>
      </c>
      <c r="E126" s="24" t="s">
        <v>530</v>
      </c>
      <c r="F126" s="28"/>
      <c r="G126" s="77"/>
      <c r="H126" s="58" t="s">
        <v>22</v>
      </c>
      <c r="I126" s="24"/>
      <c r="J126" s="63">
        <v>0</v>
      </c>
      <c r="K126" s="63">
        <f>J126*0.8</f>
        <v>0</v>
      </c>
      <c r="L126" s="63">
        <f t="shared" si="9"/>
        <v>0</v>
      </c>
      <c r="M126" s="65" t="s">
        <v>169</v>
      </c>
      <c r="N126" s="68">
        <v>1</v>
      </c>
      <c r="O126" s="71"/>
    </row>
    <row r="127" spans="1:15" s="39" customFormat="1" ht="60" x14ac:dyDescent="0.25">
      <c r="A127" s="53" t="s">
        <v>531</v>
      </c>
      <c r="B127" s="54" t="s">
        <v>532</v>
      </c>
      <c r="C127" s="25" t="s">
        <v>533</v>
      </c>
      <c r="D127" s="72" t="s">
        <v>534</v>
      </c>
      <c r="E127" s="55" t="s">
        <v>535</v>
      </c>
      <c r="F127" s="24" t="s">
        <v>181</v>
      </c>
      <c r="G127" s="52"/>
      <c r="H127" s="58" t="s">
        <v>22</v>
      </c>
      <c r="I127" s="79"/>
      <c r="J127" s="63">
        <v>2600</v>
      </c>
      <c r="K127" s="63">
        <f t="shared" ref="K127:K146" si="17">J127*0.7</f>
        <v>1819.9999999999998</v>
      </c>
      <c r="L127" s="63">
        <f t="shared" si="9"/>
        <v>1560</v>
      </c>
      <c r="M127" s="65" t="s">
        <v>31</v>
      </c>
      <c r="N127" s="68">
        <v>0</v>
      </c>
      <c r="O127" s="71"/>
    </row>
    <row r="128" spans="1:15" s="39" customFormat="1" ht="30" x14ac:dyDescent="0.25">
      <c r="A128" s="53" t="s">
        <v>536</v>
      </c>
      <c r="B128" s="54" t="s">
        <v>537</v>
      </c>
      <c r="C128" s="25" t="s">
        <v>538</v>
      </c>
      <c r="D128" s="72"/>
      <c r="E128" s="55"/>
      <c r="F128" s="28"/>
      <c r="G128" s="52"/>
      <c r="H128" s="58" t="s">
        <v>22</v>
      </c>
      <c r="I128" s="79"/>
      <c r="J128" s="63">
        <f t="shared" si="16"/>
        <v>390</v>
      </c>
      <c r="K128" s="63">
        <f t="shared" si="17"/>
        <v>273</v>
      </c>
      <c r="L128" s="63">
        <f t="shared" si="9"/>
        <v>234</v>
      </c>
      <c r="M128" s="65" t="s">
        <v>31</v>
      </c>
      <c r="N128" s="68">
        <v>0</v>
      </c>
      <c r="O128" s="71"/>
    </row>
    <row r="129" spans="1:15" s="39" customFormat="1" ht="60" x14ac:dyDescent="0.25">
      <c r="A129" s="53" t="s">
        <v>539</v>
      </c>
      <c r="B129" s="54" t="s">
        <v>540</v>
      </c>
      <c r="C129" s="25" t="s">
        <v>541</v>
      </c>
      <c r="D129" s="72" t="s">
        <v>542</v>
      </c>
      <c r="E129" s="55" t="s">
        <v>543</v>
      </c>
      <c r="F129" s="24" t="s">
        <v>181</v>
      </c>
      <c r="G129" s="24"/>
      <c r="H129" s="58" t="s">
        <v>22</v>
      </c>
      <c r="I129" s="79"/>
      <c r="J129" s="63">
        <v>3120</v>
      </c>
      <c r="K129" s="63">
        <f t="shared" si="17"/>
        <v>2184</v>
      </c>
      <c r="L129" s="63">
        <f t="shared" si="9"/>
        <v>1872</v>
      </c>
      <c r="M129" s="65" t="s">
        <v>31</v>
      </c>
      <c r="N129" s="68">
        <v>0</v>
      </c>
      <c r="O129" s="71"/>
    </row>
    <row r="130" spans="1:15" s="39" customFormat="1" ht="38" customHeight="1" x14ac:dyDescent="0.25">
      <c r="A130" s="53" t="s">
        <v>544</v>
      </c>
      <c r="B130" s="54" t="s">
        <v>545</v>
      </c>
      <c r="C130" s="25" t="s">
        <v>546</v>
      </c>
      <c r="D130" s="72"/>
      <c r="E130" s="55"/>
      <c r="F130" s="28"/>
      <c r="G130" s="24"/>
      <c r="H130" s="58" t="s">
        <v>22</v>
      </c>
      <c r="I130" s="79"/>
      <c r="J130" s="63">
        <f t="shared" si="16"/>
        <v>468</v>
      </c>
      <c r="K130" s="63">
        <f t="shared" si="17"/>
        <v>327.59999999999997</v>
      </c>
      <c r="L130" s="63">
        <f t="shared" si="9"/>
        <v>280.8</v>
      </c>
      <c r="M130" s="65" t="s">
        <v>31</v>
      </c>
      <c r="N130" s="68">
        <v>0</v>
      </c>
      <c r="O130" s="71"/>
    </row>
    <row r="131" spans="1:15" s="39" customFormat="1" ht="60" x14ac:dyDescent="0.25">
      <c r="A131" s="53" t="s">
        <v>547</v>
      </c>
      <c r="B131" s="54" t="s">
        <v>548</v>
      </c>
      <c r="C131" s="25" t="s">
        <v>549</v>
      </c>
      <c r="D131" s="24" t="s">
        <v>550</v>
      </c>
      <c r="E131" s="95" t="s">
        <v>879</v>
      </c>
      <c r="F131" s="24" t="s">
        <v>181</v>
      </c>
      <c r="G131" s="75"/>
      <c r="H131" s="58" t="s">
        <v>22</v>
      </c>
      <c r="I131" s="87"/>
      <c r="J131" s="63">
        <v>4900</v>
      </c>
      <c r="K131" s="63">
        <f t="shared" si="17"/>
        <v>3430</v>
      </c>
      <c r="L131" s="63">
        <f t="shared" si="9"/>
        <v>2940</v>
      </c>
      <c r="M131" s="65" t="s">
        <v>31</v>
      </c>
      <c r="N131" s="68">
        <v>0</v>
      </c>
      <c r="O131" s="71"/>
    </row>
    <row r="132" spans="1:15" s="39" customFormat="1" ht="54" customHeight="1" x14ac:dyDescent="0.25">
      <c r="A132" s="53" t="s">
        <v>551</v>
      </c>
      <c r="B132" s="54" t="s">
        <v>552</v>
      </c>
      <c r="C132" s="25" t="s">
        <v>553</v>
      </c>
      <c r="D132" s="24"/>
      <c r="E132" s="24"/>
      <c r="F132" s="28"/>
      <c r="G132" s="75"/>
      <c r="H132" s="58" t="s">
        <v>22</v>
      </c>
      <c r="I132" s="87"/>
      <c r="J132" s="63">
        <f t="shared" ref="J132:J136" si="18">J131*0.15</f>
        <v>735</v>
      </c>
      <c r="K132" s="63">
        <f t="shared" si="17"/>
        <v>514.5</v>
      </c>
      <c r="L132" s="63">
        <f t="shared" si="9"/>
        <v>441</v>
      </c>
      <c r="M132" s="65" t="s">
        <v>31</v>
      </c>
      <c r="N132" s="68">
        <v>0</v>
      </c>
      <c r="O132" s="71"/>
    </row>
    <row r="133" spans="1:15" s="40" customFormat="1" ht="73" customHeight="1" x14ac:dyDescent="0.25">
      <c r="A133" s="53" t="s">
        <v>554</v>
      </c>
      <c r="B133" s="81" t="s">
        <v>555</v>
      </c>
      <c r="C133" s="25" t="s">
        <v>556</v>
      </c>
      <c r="D133" s="24" t="s">
        <v>557</v>
      </c>
      <c r="E133" s="95" t="s">
        <v>879</v>
      </c>
      <c r="F133" s="24" t="s">
        <v>181</v>
      </c>
      <c r="G133" s="84"/>
      <c r="H133" s="58" t="s">
        <v>22</v>
      </c>
      <c r="I133" s="87" t="s">
        <v>558</v>
      </c>
      <c r="J133" s="63">
        <v>5500</v>
      </c>
      <c r="K133" s="63">
        <f t="shared" si="17"/>
        <v>3849.9999999999995</v>
      </c>
      <c r="L133" s="63">
        <f t="shared" si="9"/>
        <v>3300</v>
      </c>
      <c r="M133" s="65" t="s">
        <v>31</v>
      </c>
      <c r="N133" s="68">
        <v>0</v>
      </c>
      <c r="O133" s="84"/>
    </row>
    <row r="134" spans="1:15" s="40" customFormat="1" ht="43" customHeight="1" x14ac:dyDescent="0.25">
      <c r="A134" s="53" t="s">
        <v>559</v>
      </c>
      <c r="B134" s="81" t="s">
        <v>560</v>
      </c>
      <c r="C134" s="25" t="s">
        <v>561</v>
      </c>
      <c r="D134" s="24"/>
      <c r="E134" s="24"/>
      <c r="F134" s="84"/>
      <c r="G134" s="84"/>
      <c r="H134" s="58" t="s">
        <v>22</v>
      </c>
      <c r="I134" s="87"/>
      <c r="J134" s="63">
        <f t="shared" si="18"/>
        <v>825</v>
      </c>
      <c r="K134" s="63">
        <f t="shared" si="17"/>
        <v>577.5</v>
      </c>
      <c r="L134" s="63">
        <f t="shared" ref="L134:L168" si="19">J134*0.6</f>
        <v>495</v>
      </c>
      <c r="M134" s="65" t="s">
        <v>31</v>
      </c>
      <c r="N134" s="68">
        <v>0</v>
      </c>
      <c r="O134" s="84"/>
    </row>
    <row r="135" spans="1:15" s="38" customFormat="1" ht="60" x14ac:dyDescent="0.25">
      <c r="A135" s="53" t="s">
        <v>562</v>
      </c>
      <c r="B135" s="54" t="s">
        <v>563</v>
      </c>
      <c r="C135" s="25" t="s">
        <v>564</v>
      </c>
      <c r="D135" s="24" t="s">
        <v>565</v>
      </c>
      <c r="E135" s="95" t="s">
        <v>879</v>
      </c>
      <c r="F135" s="24" t="s">
        <v>181</v>
      </c>
      <c r="G135" s="75"/>
      <c r="H135" s="58" t="s">
        <v>22</v>
      </c>
      <c r="I135" s="87"/>
      <c r="J135" s="63">
        <v>4000</v>
      </c>
      <c r="K135" s="63">
        <f t="shared" si="17"/>
        <v>2800</v>
      </c>
      <c r="L135" s="63">
        <f t="shared" si="19"/>
        <v>2400</v>
      </c>
      <c r="M135" s="65" t="s">
        <v>31</v>
      </c>
      <c r="N135" s="68">
        <v>0</v>
      </c>
      <c r="O135" s="54"/>
    </row>
    <row r="136" spans="1:15" s="38" customFormat="1" ht="30" x14ac:dyDescent="0.25">
      <c r="A136" s="53" t="s">
        <v>566</v>
      </c>
      <c r="B136" s="54" t="s">
        <v>567</v>
      </c>
      <c r="C136" s="25" t="s">
        <v>568</v>
      </c>
      <c r="D136" s="24"/>
      <c r="E136" s="24"/>
      <c r="F136" s="28"/>
      <c r="G136" s="75"/>
      <c r="H136" s="58" t="s">
        <v>22</v>
      </c>
      <c r="I136" s="87"/>
      <c r="J136" s="63">
        <f t="shared" si="18"/>
        <v>600</v>
      </c>
      <c r="K136" s="63">
        <f t="shared" si="17"/>
        <v>420</v>
      </c>
      <c r="L136" s="63">
        <f t="shared" si="19"/>
        <v>360</v>
      </c>
      <c r="M136" s="65" t="s">
        <v>31</v>
      </c>
      <c r="N136" s="68">
        <v>0</v>
      </c>
      <c r="O136" s="54"/>
    </row>
    <row r="137" spans="1:15" s="40" customFormat="1" ht="60" x14ac:dyDescent="0.25">
      <c r="A137" s="53" t="s">
        <v>569</v>
      </c>
      <c r="B137" s="81" t="s">
        <v>570</v>
      </c>
      <c r="C137" s="25" t="s">
        <v>571</v>
      </c>
      <c r="D137" s="24" t="s">
        <v>572</v>
      </c>
      <c r="E137" s="95" t="s">
        <v>879</v>
      </c>
      <c r="F137" s="24" t="s">
        <v>181</v>
      </c>
      <c r="G137" s="84"/>
      <c r="H137" s="58" t="s">
        <v>22</v>
      </c>
      <c r="I137" s="87" t="s">
        <v>573</v>
      </c>
      <c r="J137" s="80">
        <v>4800</v>
      </c>
      <c r="K137" s="80">
        <f t="shared" si="17"/>
        <v>3360</v>
      </c>
      <c r="L137" s="80">
        <f t="shared" si="19"/>
        <v>2880</v>
      </c>
      <c r="M137" s="65" t="s">
        <v>31</v>
      </c>
      <c r="N137" s="68">
        <v>0</v>
      </c>
      <c r="O137" s="84"/>
    </row>
    <row r="138" spans="1:15" s="40" customFormat="1" ht="30" x14ac:dyDescent="0.25">
      <c r="A138" s="53" t="s">
        <v>574</v>
      </c>
      <c r="B138" s="81" t="s">
        <v>575</v>
      </c>
      <c r="C138" s="25" t="s">
        <v>576</v>
      </c>
      <c r="D138" s="24"/>
      <c r="E138" s="24"/>
      <c r="F138" s="84"/>
      <c r="G138" s="84"/>
      <c r="H138" s="58" t="s">
        <v>22</v>
      </c>
      <c r="I138" s="87"/>
      <c r="J138" s="80">
        <f t="shared" ref="J138:J142" si="20">J137*0.15</f>
        <v>720</v>
      </c>
      <c r="K138" s="80">
        <f t="shared" si="17"/>
        <v>503.99999999999994</v>
      </c>
      <c r="L138" s="80">
        <f t="shared" si="19"/>
        <v>432</v>
      </c>
      <c r="M138" s="65" t="s">
        <v>31</v>
      </c>
      <c r="N138" s="68">
        <v>0</v>
      </c>
      <c r="O138" s="84"/>
    </row>
    <row r="139" spans="1:15" s="39" customFormat="1" ht="75" x14ac:dyDescent="0.25">
      <c r="A139" s="53" t="s">
        <v>577</v>
      </c>
      <c r="B139" s="54" t="s">
        <v>578</v>
      </c>
      <c r="C139" s="25" t="s">
        <v>579</v>
      </c>
      <c r="D139" s="25" t="s">
        <v>580</v>
      </c>
      <c r="E139" s="25" t="s">
        <v>581</v>
      </c>
      <c r="F139" s="24" t="s">
        <v>181</v>
      </c>
      <c r="G139" s="24"/>
      <c r="H139" s="28" t="s">
        <v>22</v>
      </c>
      <c r="I139" s="24"/>
      <c r="J139" s="63">
        <v>5000</v>
      </c>
      <c r="K139" s="63">
        <f t="shared" si="17"/>
        <v>3500</v>
      </c>
      <c r="L139" s="63">
        <f t="shared" si="19"/>
        <v>3000</v>
      </c>
      <c r="M139" s="65" t="s">
        <v>31</v>
      </c>
      <c r="N139" s="68">
        <v>0</v>
      </c>
      <c r="O139" s="71"/>
    </row>
    <row r="140" spans="1:15" s="39" customFormat="1" ht="30" x14ac:dyDescent="0.25">
      <c r="A140" s="53" t="s">
        <v>582</v>
      </c>
      <c r="B140" s="54" t="s">
        <v>583</v>
      </c>
      <c r="C140" s="25" t="s">
        <v>584</v>
      </c>
      <c r="D140" s="25"/>
      <c r="E140" s="25"/>
      <c r="F140" s="28"/>
      <c r="G140" s="24"/>
      <c r="H140" s="58" t="s">
        <v>22</v>
      </c>
      <c r="I140" s="24"/>
      <c r="J140" s="63">
        <f t="shared" si="20"/>
        <v>750</v>
      </c>
      <c r="K140" s="63">
        <f t="shared" si="17"/>
        <v>525</v>
      </c>
      <c r="L140" s="63">
        <f t="shared" si="19"/>
        <v>450</v>
      </c>
      <c r="M140" s="65" t="s">
        <v>31</v>
      </c>
      <c r="N140" s="68">
        <v>0</v>
      </c>
      <c r="O140" s="71"/>
    </row>
    <row r="141" spans="1:15" s="39" customFormat="1" ht="60" x14ac:dyDescent="0.25">
      <c r="A141" s="53" t="s">
        <v>585</v>
      </c>
      <c r="B141" s="54" t="s">
        <v>586</v>
      </c>
      <c r="C141" s="25" t="s">
        <v>587</v>
      </c>
      <c r="D141" s="25" t="s">
        <v>588</v>
      </c>
      <c r="E141" s="25" t="s">
        <v>589</v>
      </c>
      <c r="F141" s="24" t="s">
        <v>181</v>
      </c>
      <c r="G141" s="24"/>
      <c r="H141" s="28" t="s">
        <v>22</v>
      </c>
      <c r="I141" s="24"/>
      <c r="J141" s="63">
        <v>5000</v>
      </c>
      <c r="K141" s="63">
        <f t="shared" si="17"/>
        <v>3500</v>
      </c>
      <c r="L141" s="63">
        <f t="shared" si="19"/>
        <v>3000</v>
      </c>
      <c r="M141" s="65" t="s">
        <v>31</v>
      </c>
      <c r="N141" s="68">
        <v>0</v>
      </c>
      <c r="O141" s="71"/>
    </row>
    <row r="142" spans="1:15" s="39" customFormat="1" ht="30" x14ac:dyDescent="0.25">
      <c r="A142" s="53" t="s">
        <v>590</v>
      </c>
      <c r="B142" s="54" t="s">
        <v>591</v>
      </c>
      <c r="C142" s="25" t="s">
        <v>592</v>
      </c>
      <c r="D142" s="25"/>
      <c r="E142" s="25"/>
      <c r="F142" s="76"/>
      <c r="G142" s="24"/>
      <c r="H142" s="58" t="s">
        <v>22</v>
      </c>
      <c r="I142" s="24"/>
      <c r="J142" s="63">
        <f t="shared" si="20"/>
        <v>750</v>
      </c>
      <c r="K142" s="63">
        <f t="shared" si="17"/>
        <v>525</v>
      </c>
      <c r="L142" s="63">
        <f t="shared" si="19"/>
        <v>450</v>
      </c>
      <c r="M142" s="65" t="s">
        <v>31</v>
      </c>
      <c r="N142" s="68">
        <v>0</v>
      </c>
      <c r="O142" s="71"/>
    </row>
    <row r="143" spans="1:15" s="39" customFormat="1" ht="60" x14ac:dyDescent="0.25">
      <c r="A143" s="53" t="s">
        <v>593</v>
      </c>
      <c r="B143" s="54" t="s">
        <v>594</v>
      </c>
      <c r="C143" s="25" t="s">
        <v>595</v>
      </c>
      <c r="D143" s="25" t="s">
        <v>596</v>
      </c>
      <c r="E143" s="25" t="s">
        <v>597</v>
      </c>
      <c r="F143" s="28"/>
      <c r="G143" s="24"/>
      <c r="H143" s="28" t="s">
        <v>22</v>
      </c>
      <c r="I143" s="24"/>
      <c r="J143" s="63">
        <v>3550</v>
      </c>
      <c r="K143" s="63">
        <f t="shared" si="17"/>
        <v>2485</v>
      </c>
      <c r="L143" s="63">
        <f t="shared" si="19"/>
        <v>2130</v>
      </c>
      <c r="M143" s="65" t="s">
        <v>31</v>
      </c>
      <c r="N143" s="68">
        <v>0</v>
      </c>
      <c r="O143" s="71"/>
    </row>
    <row r="144" spans="1:15" s="39" customFormat="1" ht="30" x14ac:dyDescent="0.25">
      <c r="A144" s="53" t="s">
        <v>598</v>
      </c>
      <c r="B144" s="54" t="s">
        <v>599</v>
      </c>
      <c r="C144" s="25" t="s">
        <v>600</v>
      </c>
      <c r="D144" s="25"/>
      <c r="E144" s="25"/>
      <c r="F144" s="28"/>
      <c r="G144" s="24"/>
      <c r="H144" s="58" t="s">
        <v>22</v>
      </c>
      <c r="I144" s="24"/>
      <c r="J144" s="63">
        <f>J143*0.15</f>
        <v>532.5</v>
      </c>
      <c r="K144" s="63">
        <f t="shared" si="17"/>
        <v>372.75</v>
      </c>
      <c r="L144" s="63">
        <f t="shared" si="19"/>
        <v>319.5</v>
      </c>
      <c r="M144" s="65" t="s">
        <v>31</v>
      </c>
      <c r="N144" s="68">
        <v>0</v>
      </c>
      <c r="O144" s="71"/>
    </row>
    <row r="145" spans="1:15" s="39" customFormat="1" ht="60" x14ac:dyDescent="0.25">
      <c r="A145" s="53" t="s">
        <v>601</v>
      </c>
      <c r="B145" s="54" t="s">
        <v>602</v>
      </c>
      <c r="C145" s="25" t="s">
        <v>603</v>
      </c>
      <c r="D145" s="25" t="s">
        <v>604</v>
      </c>
      <c r="E145" s="25" t="s">
        <v>605</v>
      </c>
      <c r="F145" s="24" t="s">
        <v>181</v>
      </c>
      <c r="G145" s="24"/>
      <c r="H145" s="28" t="s">
        <v>22</v>
      </c>
      <c r="I145" s="24"/>
      <c r="J145" s="63">
        <v>1680</v>
      </c>
      <c r="K145" s="63">
        <f t="shared" si="17"/>
        <v>1176</v>
      </c>
      <c r="L145" s="63">
        <f t="shared" si="19"/>
        <v>1008</v>
      </c>
      <c r="M145" s="65" t="s">
        <v>31</v>
      </c>
      <c r="N145" s="68">
        <v>0</v>
      </c>
      <c r="O145" s="71"/>
    </row>
    <row r="146" spans="1:15" s="39" customFormat="1" ht="30" x14ac:dyDescent="0.25">
      <c r="A146" s="53" t="s">
        <v>606</v>
      </c>
      <c r="B146" s="54" t="s">
        <v>607</v>
      </c>
      <c r="C146" s="25" t="s">
        <v>608</v>
      </c>
      <c r="D146" s="25"/>
      <c r="E146" s="25"/>
      <c r="F146" s="28"/>
      <c r="G146" s="24"/>
      <c r="H146" s="58" t="s">
        <v>22</v>
      </c>
      <c r="I146" s="24"/>
      <c r="J146" s="63">
        <f>J145*0.15</f>
        <v>252</v>
      </c>
      <c r="K146" s="63">
        <f t="shared" si="17"/>
        <v>176.39999999999998</v>
      </c>
      <c r="L146" s="63">
        <f t="shared" si="19"/>
        <v>151.19999999999999</v>
      </c>
      <c r="M146" s="65" t="s">
        <v>31</v>
      </c>
      <c r="N146" s="68">
        <v>0</v>
      </c>
      <c r="O146" s="71"/>
    </row>
    <row r="147" spans="1:15" s="41" customFormat="1" ht="45" x14ac:dyDescent="0.25">
      <c r="A147" s="53" t="s">
        <v>609</v>
      </c>
      <c r="B147" s="54" t="s">
        <v>610</v>
      </c>
      <c r="C147" s="25" t="s">
        <v>611</v>
      </c>
      <c r="D147" s="24" t="s">
        <v>612</v>
      </c>
      <c r="E147" s="24" t="s">
        <v>613</v>
      </c>
      <c r="F147" s="24" t="s">
        <v>614</v>
      </c>
      <c r="G147" s="24"/>
      <c r="H147" s="28" t="s">
        <v>22</v>
      </c>
      <c r="I147" s="24"/>
      <c r="J147" s="63">
        <v>70</v>
      </c>
      <c r="K147" s="63">
        <f>J147*0.8</f>
        <v>56</v>
      </c>
      <c r="L147" s="63">
        <f t="shared" si="19"/>
        <v>42</v>
      </c>
      <c r="M147" s="65" t="s">
        <v>31</v>
      </c>
      <c r="N147" s="68">
        <v>0</v>
      </c>
      <c r="O147" s="91"/>
    </row>
    <row r="148" spans="1:15" s="41" customFormat="1" ht="30" x14ac:dyDescent="0.25">
      <c r="A148" s="53" t="s">
        <v>615</v>
      </c>
      <c r="B148" s="54" t="s">
        <v>616</v>
      </c>
      <c r="C148" s="25" t="s">
        <v>617</v>
      </c>
      <c r="D148" s="24"/>
      <c r="E148" s="24"/>
      <c r="F148" s="24"/>
      <c r="G148" s="24"/>
      <c r="H148" s="28" t="s">
        <v>22</v>
      </c>
      <c r="I148" s="24"/>
      <c r="J148" s="63">
        <f>J147*5</f>
        <v>350</v>
      </c>
      <c r="K148" s="63">
        <f>J148*0.8</f>
        <v>280</v>
      </c>
      <c r="L148" s="63">
        <f t="shared" si="19"/>
        <v>210</v>
      </c>
      <c r="M148" s="65" t="s">
        <v>31</v>
      </c>
      <c r="N148" s="68">
        <v>0</v>
      </c>
      <c r="O148" s="91"/>
    </row>
    <row r="149" spans="1:15" s="39" customFormat="1" ht="75" x14ac:dyDescent="0.25">
      <c r="A149" s="53" t="s">
        <v>618</v>
      </c>
      <c r="B149" s="54" t="s">
        <v>619</v>
      </c>
      <c r="C149" s="25" t="s">
        <v>620</v>
      </c>
      <c r="D149" s="72" t="s">
        <v>621</v>
      </c>
      <c r="E149" s="25" t="s">
        <v>622</v>
      </c>
      <c r="F149" s="24" t="s">
        <v>181</v>
      </c>
      <c r="G149" s="24"/>
      <c r="H149" s="28" t="s">
        <v>22</v>
      </c>
      <c r="I149" s="24" t="s">
        <v>623</v>
      </c>
      <c r="J149" s="63">
        <v>3600</v>
      </c>
      <c r="K149" s="63">
        <f t="shared" ref="K149:K168" si="21">J149*0.7</f>
        <v>2520</v>
      </c>
      <c r="L149" s="63">
        <f t="shared" si="19"/>
        <v>2160</v>
      </c>
      <c r="M149" s="65" t="s">
        <v>31</v>
      </c>
      <c r="N149" s="68">
        <v>0</v>
      </c>
      <c r="O149" s="71"/>
    </row>
    <row r="150" spans="1:15" s="39" customFormat="1" ht="30" x14ac:dyDescent="0.25">
      <c r="A150" s="53" t="s">
        <v>624</v>
      </c>
      <c r="B150" s="54" t="s">
        <v>625</v>
      </c>
      <c r="C150" s="25" t="s">
        <v>626</v>
      </c>
      <c r="D150" s="72"/>
      <c r="E150" s="25"/>
      <c r="F150" s="28"/>
      <c r="G150" s="24"/>
      <c r="H150" s="58" t="s">
        <v>22</v>
      </c>
      <c r="I150" s="24"/>
      <c r="J150" s="63">
        <f t="shared" ref="J150:J154" si="22">J149*0.15</f>
        <v>540</v>
      </c>
      <c r="K150" s="63">
        <f t="shared" si="21"/>
        <v>378</v>
      </c>
      <c r="L150" s="63">
        <f t="shared" si="19"/>
        <v>324</v>
      </c>
      <c r="M150" s="65" t="s">
        <v>31</v>
      </c>
      <c r="N150" s="68">
        <v>0</v>
      </c>
      <c r="O150" s="71"/>
    </row>
    <row r="151" spans="1:15" s="39" customFormat="1" ht="75" x14ac:dyDescent="0.25">
      <c r="A151" s="53" t="s">
        <v>627</v>
      </c>
      <c r="B151" s="54" t="s">
        <v>628</v>
      </c>
      <c r="C151" s="25" t="s">
        <v>629</v>
      </c>
      <c r="D151" s="72" t="s">
        <v>630</v>
      </c>
      <c r="E151" s="55" t="s">
        <v>631</v>
      </c>
      <c r="F151" s="24" t="s">
        <v>181</v>
      </c>
      <c r="G151" s="24"/>
      <c r="H151" s="28" t="s">
        <v>22</v>
      </c>
      <c r="I151" s="24" t="s">
        <v>632</v>
      </c>
      <c r="J151" s="63">
        <v>3900</v>
      </c>
      <c r="K151" s="63">
        <f t="shared" si="21"/>
        <v>2730</v>
      </c>
      <c r="L151" s="63">
        <f t="shared" si="19"/>
        <v>2340</v>
      </c>
      <c r="M151" s="65" t="s">
        <v>31</v>
      </c>
      <c r="N151" s="68">
        <v>0</v>
      </c>
      <c r="O151" s="71"/>
    </row>
    <row r="152" spans="1:15" s="39" customFormat="1" ht="30" x14ac:dyDescent="0.25">
      <c r="A152" s="53" t="s">
        <v>633</v>
      </c>
      <c r="B152" s="54" t="s">
        <v>634</v>
      </c>
      <c r="C152" s="25" t="s">
        <v>635</v>
      </c>
      <c r="D152" s="72"/>
      <c r="E152" s="55"/>
      <c r="F152" s="28"/>
      <c r="G152" s="24"/>
      <c r="H152" s="58" t="s">
        <v>22</v>
      </c>
      <c r="I152" s="24"/>
      <c r="J152" s="63">
        <f t="shared" si="22"/>
        <v>585</v>
      </c>
      <c r="K152" s="63">
        <f t="shared" si="21"/>
        <v>409.5</v>
      </c>
      <c r="L152" s="63">
        <f t="shared" si="19"/>
        <v>351</v>
      </c>
      <c r="M152" s="65" t="s">
        <v>31</v>
      </c>
      <c r="N152" s="68">
        <v>0</v>
      </c>
      <c r="O152" s="71"/>
    </row>
    <row r="153" spans="1:15" s="39" customFormat="1" ht="81" customHeight="1" x14ac:dyDescent="0.25">
      <c r="A153" s="53" t="s">
        <v>636</v>
      </c>
      <c r="B153" s="54" t="s">
        <v>637</v>
      </c>
      <c r="C153" s="25" t="s">
        <v>638</v>
      </c>
      <c r="D153" s="72" t="s">
        <v>639</v>
      </c>
      <c r="E153" s="25" t="s">
        <v>631</v>
      </c>
      <c r="F153" s="24" t="s">
        <v>181</v>
      </c>
      <c r="G153" s="24"/>
      <c r="H153" s="28" t="s">
        <v>22</v>
      </c>
      <c r="I153" s="24" t="s">
        <v>640</v>
      </c>
      <c r="J153" s="63">
        <v>3200</v>
      </c>
      <c r="K153" s="63">
        <f t="shared" si="21"/>
        <v>2240</v>
      </c>
      <c r="L153" s="63">
        <f t="shared" si="19"/>
        <v>1920</v>
      </c>
      <c r="M153" s="65" t="s">
        <v>31</v>
      </c>
      <c r="N153" s="68">
        <v>0</v>
      </c>
      <c r="O153" s="71"/>
    </row>
    <row r="154" spans="1:15" s="39" customFormat="1" ht="30" x14ac:dyDescent="0.25">
      <c r="A154" s="53" t="s">
        <v>641</v>
      </c>
      <c r="B154" s="54" t="s">
        <v>642</v>
      </c>
      <c r="C154" s="25" t="s">
        <v>643</v>
      </c>
      <c r="D154" s="72"/>
      <c r="E154" s="25"/>
      <c r="F154" s="28"/>
      <c r="G154" s="24"/>
      <c r="H154" s="58" t="s">
        <v>22</v>
      </c>
      <c r="I154" s="24"/>
      <c r="J154" s="63">
        <f t="shared" si="22"/>
        <v>480</v>
      </c>
      <c r="K154" s="63">
        <f t="shared" si="21"/>
        <v>336</v>
      </c>
      <c r="L154" s="63">
        <f t="shared" si="19"/>
        <v>288</v>
      </c>
      <c r="M154" s="65" t="s">
        <v>31</v>
      </c>
      <c r="N154" s="68">
        <v>0</v>
      </c>
      <c r="O154" s="71"/>
    </row>
    <row r="155" spans="1:15" s="39" customFormat="1" ht="75" x14ac:dyDescent="0.25">
      <c r="A155" s="53" t="s">
        <v>644</v>
      </c>
      <c r="B155" s="54" t="s">
        <v>645</v>
      </c>
      <c r="C155" s="25" t="s">
        <v>646</v>
      </c>
      <c r="D155" s="72" t="s">
        <v>647</v>
      </c>
      <c r="E155" s="25" t="s">
        <v>631</v>
      </c>
      <c r="F155" s="24" t="s">
        <v>181</v>
      </c>
      <c r="G155" s="24"/>
      <c r="H155" s="28" t="s">
        <v>22</v>
      </c>
      <c r="I155" s="24" t="s">
        <v>648</v>
      </c>
      <c r="J155" s="63">
        <v>1450</v>
      </c>
      <c r="K155" s="63">
        <f t="shared" si="21"/>
        <v>1014.9999999999999</v>
      </c>
      <c r="L155" s="63">
        <f t="shared" si="19"/>
        <v>870</v>
      </c>
      <c r="M155" s="65" t="s">
        <v>31</v>
      </c>
      <c r="N155" s="68">
        <v>0</v>
      </c>
      <c r="O155" s="71"/>
    </row>
    <row r="156" spans="1:15" s="39" customFormat="1" ht="30" x14ac:dyDescent="0.25">
      <c r="A156" s="53" t="s">
        <v>649</v>
      </c>
      <c r="B156" s="54" t="s">
        <v>650</v>
      </c>
      <c r="C156" s="25" t="s">
        <v>651</v>
      </c>
      <c r="D156" s="72"/>
      <c r="E156" s="25"/>
      <c r="F156" s="28"/>
      <c r="G156" s="24"/>
      <c r="H156" s="58" t="s">
        <v>22</v>
      </c>
      <c r="I156" s="24"/>
      <c r="J156" s="63">
        <f t="shared" ref="J156:J160" si="23">J155*0.15</f>
        <v>217.5</v>
      </c>
      <c r="K156" s="63">
        <f t="shared" si="21"/>
        <v>152.25</v>
      </c>
      <c r="L156" s="63">
        <f t="shared" si="19"/>
        <v>130.5</v>
      </c>
      <c r="M156" s="65" t="s">
        <v>31</v>
      </c>
      <c r="N156" s="68">
        <v>0</v>
      </c>
      <c r="O156" s="71"/>
    </row>
    <row r="157" spans="1:15" s="39" customFormat="1" ht="75" x14ac:dyDescent="0.25">
      <c r="A157" s="53" t="s">
        <v>652</v>
      </c>
      <c r="B157" s="54" t="s">
        <v>653</v>
      </c>
      <c r="C157" s="25" t="s">
        <v>654</v>
      </c>
      <c r="D157" s="72" t="s">
        <v>655</v>
      </c>
      <c r="E157" s="55" t="s">
        <v>656</v>
      </c>
      <c r="F157" s="24" t="s">
        <v>181</v>
      </c>
      <c r="G157" s="24"/>
      <c r="H157" s="28" t="s">
        <v>22</v>
      </c>
      <c r="I157" s="24" t="s">
        <v>657</v>
      </c>
      <c r="J157" s="63">
        <v>4500</v>
      </c>
      <c r="K157" s="63">
        <f t="shared" si="21"/>
        <v>3150</v>
      </c>
      <c r="L157" s="63">
        <f t="shared" si="19"/>
        <v>2700</v>
      </c>
      <c r="M157" s="65" t="s">
        <v>31</v>
      </c>
      <c r="N157" s="68">
        <v>0</v>
      </c>
      <c r="O157" s="71"/>
    </row>
    <row r="158" spans="1:15" s="39" customFormat="1" ht="30" x14ac:dyDescent="0.25">
      <c r="A158" s="53" t="s">
        <v>658</v>
      </c>
      <c r="B158" s="54" t="s">
        <v>659</v>
      </c>
      <c r="C158" s="25" t="s">
        <v>660</v>
      </c>
      <c r="D158" s="72"/>
      <c r="E158" s="55"/>
      <c r="F158" s="28"/>
      <c r="G158" s="24"/>
      <c r="H158" s="58" t="s">
        <v>22</v>
      </c>
      <c r="I158" s="24"/>
      <c r="J158" s="63">
        <f t="shared" si="23"/>
        <v>675</v>
      </c>
      <c r="K158" s="63">
        <f t="shared" si="21"/>
        <v>472.49999999999994</v>
      </c>
      <c r="L158" s="63">
        <f t="shared" si="19"/>
        <v>405</v>
      </c>
      <c r="M158" s="65" t="s">
        <v>31</v>
      </c>
      <c r="N158" s="68">
        <v>0</v>
      </c>
      <c r="O158" s="71"/>
    </row>
    <row r="159" spans="1:15" s="39" customFormat="1" ht="75" x14ac:dyDescent="0.25">
      <c r="A159" s="53" t="s">
        <v>661</v>
      </c>
      <c r="B159" s="54" t="s">
        <v>662</v>
      </c>
      <c r="C159" s="25" t="s">
        <v>663</v>
      </c>
      <c r="D159" s="72" t="s">
        <v>664</v>
      </c>
      <c r="E159" s="55" t="s">
        <v>665</v>
      </c>
      <c r="F159" s="24" t="s">
        <v>181</v>
      </c>
      <c r="G159" s="24"/>
      <c r="H159" s="28" t="s">
        <v>22</v>
      </c>
      <c r="I159" s="24" t="s">
        <v>666</v>
      </c>
      <c r="J159" s="63">
        <v>3900</v>
      </c>
      <c r="K159" s="63">
        <f t="shared" si="21"/>
        <v>2730</v>
      </c>
      <c r="L159" s="63">
        <f t="shared" si="19"/>
        <v>2340</v>
      </c>
      <c r="M159" s="65" t="s">
        <v>31</v>
      </c>
      <c r="N159" s="68">
        <v>0</v>
      </c>
      <c r="O159" s="71"/>
    </row>
    <row r="160" spans="1:15" s="39" customFormat="1" ht="30" x14ac:dyDescent="0.25">
      <c r="A160" s="53" t="s">
        <v>667</v>
      </c>
      <c r="B160" s="54" t="s">
        <v>668</v>
      </c>
      <c r="C160" s="25" t="s">
        <v>669</v>
      </c>
      <c r="D160" s="72"/>
      <c r="E160" s="55"/>
      <c r="F160" s="28"/>
      <c r="G160" s="24"/>
      <c r="H160" s="58" t="s">
        <v>22</v>
      </c>
      <c r="I160" s="24"/>
      <c r="J160" s="63">
        <f t="shared" si="23"/>
        <v>585</v>
      </c>
      <c r="K160" s="63">
        <f t="shared" si="21"/>
        <v>409.5</v>
      </c>
      <c r="L160" s="63">
        <f t="shared" si="19"/>
        <v>351</v>
      </c>
      <c r="M160" s="65" t="s">
        <v>31</v>
      </c>
      <c r="N160" s="68">
        <v>0</v>
      </c>
      <c r="O160" s="71"/>
    </row>
    <row r="161" spans="1:15" s="39" customFormat="1" ht="81" customHeight="1" x14ac:dyDescent="0.25">
      <c r="A161" s="53" t="s">
        <v>670</v>
      </c>
      <c r="B161" s="54" t="s">
        <v>671</v>
      </c>
      <c r="C161" s="25" t="s">
        <v>672</v>
      </c>
      <c r="D161" s="72" t="s">
        <v>673</v>
      </c>
      <c r="E161" s="55" t="s">
        <v>665</v>
      </c>
      <c r="F161" s="24" t="s">
        <v>181</v>
      </c>
      <c r="G161" s="24"/>
      <c r="H161" s="28" t="s">
        <v>22</v>
      </c>
      <c r="I161" s="24" t="s">
        <v>674</v>
      </c>
      <c r="J161" s="63">
        <v>0</v>
      </c>
      <c r="K161" s="63">
        <f t="shared" si="21"/>
        <v>0</v>
      </c>
      <c r="L161" s="63">
        <f t="shared" si="19"/>
        <v>0</v>
      </c>
      <c r="M161" s="65" t="s">
        <v>169</v>
      </c>
      <c r="N161" s="68">
        <v>1</v>
      </c>
      <c r="O161" s="71"/>
    </row>
    <row r="162" spans="1:15" s="39" customFormat="1" ht="30" x14ac:dyDescent="0.25">
      <c r="A162" s="53" t="s">
        <v>675</v>
      </c>
      <c r="B162" s="54" t="s">
        <v>676</v>
      </c>
      <c r="C162" s="25" t="s">
        <v>677</v>
      </c>
      <c r="D162" s="72"/>
      <c r="E162" s="55"/>
      <c r="F162" s="28"/>
      <c r="G162" s="24"/>
      <c r="H162" s="58" t="s">
        <v>22</v>
      </c>
      <c r="I162" s="24"/>
      <c r="J162" s="63">
        <f t="shared" ref="J162:J166" si="24">J161*0.15</f>
        <v>0</v>
      </c>
      <c r="K162" s="63">
        <f t="shared" si="21"/>
        <v>0</v>
      </c>
      <c r="L162" s="63">
        <f t="shared" si="19"/>
        <v>0</v>
      </c>
      <c r="M162" s="65" t="s">
        <v>169</v>
      </c>
      <c r="N162" s="68">
        <v>1</v>
      </c>
      <c r="O162" s="71"/>
    </row>
    <row r="163" spans="1:15" s="39" customFormat="1" ht="120" x14ac:dyDescent="0.25">
      <c r="A163" s="53" t="s">
        <v>678</v>
      </c>
      <c r="B163" s="54" t="s">
        <v>679</v>
      </c>
      <c r="C163" s="25" t="s">
        <v>680</v>
      </c>
      <c r="D163" s="72" t="s">
        <v>681</v>
      </c>
      <c r="E163" s="55" t="s">
        <v>665</v>
      </c>
      <c r="F163" s="24" t="s">
        <v>181</v>
      </c>
      <c r="G163" s="24"/>
      <c r="H163" s="28" t="s">
        <v>22</v>
      </c>
      <c r="I163" s="24" t="s">
        <v>682</v>
      </c>
      <c r="J163" s="63">
        <v>2500</v>
      </c>
      <c r="K163" s="63">
        <f t="shared" si="21"/>
        <v>1750</v>
      </c>
      <c r="L163" s="63">
        <f t="shared" si="19"/>
        <v>1500</v>
      </c>
      <c r="M163" s="65" t="s">
        <v>31</v>
      </c>
      <c r="N163" s="68">
        <v>0</v>
      </c>
      <c r="O163" s="71"/>
    </row>
    <row r="164" spans="1:15" s="39" customFormat="1" ht="30" x14ac:dyDescent="0.25">
      <c r="A164" s="53" t="s">
        <v>683</v>
      </c>
      <c r="B164" s="54" t="s">
        <v>684</v>
      </c>
      <c r="C164" s="25" t="s">
        <v>685</v>
      </c>
      <c r="D164" s="72"/>
      <c r="E164" s="55"/>
      <c r="F164" s="28"/>
      <c r="G164" s="24"/>
      <c r="H164" s="58" t="s">
        <v>22</v>
      </c>
      <c r="I164" s="24"/>
      <c r="J164" s="63">
        <f t="shared" si="24"/>
        <v>375</v>
      </c>
      <c r="K164" s="63">
        <f t="shared" si="21"/>
        <v>262.5</v>
      </c>
      <c r="L164" s="63">
        <f t="shared" si="19"/>
        <v>225</v>
      </c>
      <c r="M164" s="65" t="s">
        <v>31</v>
      </c>
      <c r="N164" s="68">
        <v>0</v>
      </c>
      <c r="O164" s="71"/>
    </row>
    <row r="165" spans="1:15" s="39" customFormat="1" ht="60" x14ac:dyDescent="0.25">
      <c r="A165" s="53" t="s">
        <v>686</v>
      </c>
      <c r="B165" s="54" t="s">
        <v>687</v>
      </c>
      <c r="C165" s="25" t="s">
        <v>688</v>
      </c>
      <c r="D165" s="55" t="s">
        <v>689</v>
      </c>
      <c r="E165" s="25" t="s">
        <v>690</v>
      </c>
      <c r="F165" s="24" t="s">
        <v>181</v>
      </c>
      <c r="G165" s="24"/>
      <c r="H165" s="28" t="s">
        <v>48</v>
      </c>
      <c r="I165" s="88" t="s">
        <v>691</v>
      </c>
      <c r="J165" s="63">
        <v>3900</v>
      </c>
      <c r="K165" s="63">
        <f t="shared" si="21"/>
        <v>2730</v>
      </c>
      <c r="L165" s="63">
        <f t="shared" si="19"/>
        <v>2340</v>
      </c>
      <c r="M165" s="65" t="s">
        <v>31</v>
      </c>
      <c r="N165" s="68">
        <v>0</v>
      </c>
      <c r="O165" s="71"/>
    </row>
    <row r="166" spans="1:15" s="39" customFormat="1" ht="47" customHeight="1" x14ac:dyDescent="0.25">
      <c r="A166" s="53" t="s">
        <v>692</v>
      </c>
      <c r="B166" s="54" t="s">
        <v>693</v>
      </c>
      <c r="C166" s="25" t="s">
        <v>694</v>
      </c>
      <c r="D166" s="55"/>
      <c r="E166" s="25"/>
      <c r="F166" s="28"/>
      <c r="G166" s="24"/>
      <c r="H166" s="58" t="s">
        <v>22</v>
      </c>
      <c r="I166" s="89"/>
      <c r="J166" s="63">
        <f t="shared" si="24"/>
        <v>585</v>
      </c>
      <c r="K166" s="63">
        <f t="shared" si="21"/>
        <v>409.5</v>
      </c>
      <c r="L166" s="63">
        <f t="shared" si="19"/>
        <v>351</v>
      </c>
      <c r="M166" s="65" t="s">
        <v>31</v>
      </c>
      <c r="N166" s="68">
        <v>0</v>
      </c>
      <c r="O166" s="71"/>
    </row>
    <row r="167" spans="1:15" s="42" customFormat="1" ht="90" x14ac:dyDescent="0.25">
      <c r="A167" s="53" t="s">
        <v>695</v>
      </c>
      <c r="B167" s="52" t="s">
        <v>696</v>
      </c>
      <c r="C167" s="25" t="s">
        <v>697</v>
      </c>
      <c r="D167" s="55" t="s">
        <v>698</v>
      </c>
      <c r="E167" s="25" t="s">
        <v>699</v>
      </c>
      <c r="F167" s="24" t="s">
        <v>181</v>
      </c>
      <c r="G167" s="24"/>
      <c r="H167" s="28" t="s">
        <v>48</v>
      </c>
      <c r="I167" s="88" t="s">
        <v>700</v>
      </c>
      <c r="J167" s="63">
        <v>3200</v>
      </c>
      <c r="K167" s="63">
        <f t="shared" si="21"/>
        <v>2240</v>
      </c>
      <c r="L167" s="63">
        <f t="shared" si="19"/>
        <v>1920</v>
      </c>
      <c r="M167" s="65" t="s">
        <v>31</v>
      </c>
      <c r="N167" s="68">
        <v>0</v>
      </c>
      <c r="O167" s="92"/>
    </row>
    <row r="168" spans="1:15" s="39" customFormat="1" ht="47" customHeight="1" x14ac:dyDescent="0.25">
      <c r="A168" s="82" t="s">
        <v>701</v>
      </c>
      <c r="B168" s="54" t="s">
        <v>702</v>
      </c>
      <c r="C168" s="25" t="s">
        <v>703</v>
      </c>
      <c r="D168" s="83"/>
      <c r="E168" s="83"/>
      <c r="F168" s="85"/>
      <c r="G168" s="86"/>
      <c r="H168" s="58" t="s">
        <v>22</v>
      </c>
      <c r="I168" s="90"/>
      <c r="J168" s="63">
        <f>J167*0.15</f>
        <v>480</v>
      </c>
      <c r="K168" s="63">
        <f t="shared" si="21"/>
        <v>336</v>
      </c>
      <c r="L168" s="63">
        <f t="shared" si="19"/>
        <v>288</v>
      </c>
      <c r="M168" s="65" t="s">
        <v>31</v>
      </c>
      <c r="N168" s="68">
        <v>0</v>
      </c>
      <c r="O168" s="93"/>
    </row>
    <row r="169" spans="1:15" s="39" customFormat="1" ht="287" customHeight="1" x14ac:dyDescent="0.25">
      <c r="A169" s="99" t="s">
        <v>704</v>
      </c>
      <c r="B169" s="100"/>
      <c r="C169" s="100"/>
      <c r="D169" s="100"/>
      <c r="E169" s="100"/>
      <c r="F169" s="100"/>
      <c r="G169" s="100"/>
      <c r="H169" s="100"/>
      <c r="I169" s="100"/>
      <c r="J169" s="100"/>
      <c r="K169" s="100"/>
      <c r="L169" s="100"/>
      <c r="M169" s="101"/>
      <c r="N169" s="101"/>
      <c r="O169" s="102"/>
    </row>
  </sheetData>
  <autoFilter ref="A4:O169"/>
  <mergeCells count="16">
    <mergeCell ref="A1:B1"/>
    <mergeCell ref="A2:O2"/>
    <mergeCell ref="J3:L3"/>
    <mergeCell ref="A169:O169"/>
    <mergeCell ref="A3:A4"/>
    <mergeCell ref="B3:B4"/>
    <mergeCell ref="C3:C4"/>
    <mergeCell ref="D3:D4"/>
    <mergeCell ref="E3:E4"/>
    <mergeCell ref="F3:F4"/>
    <mergeCell ref="G3:G4"/>
    <mergeCell ref="H3:H4"/>
    <mergeCell ref="I3:I4"/>
    <mergeCell ref="M3:M4"/>
    <mergeCell ref="N3:N4"/>
    <mergeCell ref="O3:O4"/>
  </mergeCells>
  <phoneticPr fontId="25" type="noConversion"/>
  <printOptions horizontalCentered="1"/>
  <pageMargins left="0.75138888888888899" right="0.75138888888888899" top="1" bottom="1" header="0.5" footer="0.5"/>
  <pageSetup paperSize="8" scale="69" fitToHeight="0" orientation="landscape" r:id="rId1"/>
  <headerFooter>
    <oddFooter>&amp;L&amp;"仿宋_GB2312"&amp;14专家签字：&amp;C第 &amp;P 页，共 &amp;N 页</oddFooter>
  </headerFooter>
  <ignoredErrors>
    <ignoredError sqref="K11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7"/>
  <sheetViews>
    <sheetView zoomScale="70" zoomScaleNormal="70" workbookViewId="0">
      <pane ySplit="4" topLeftCell="A5" activePane="bottomLeft" state="frozen"/>
      <selection pane="bottomLeft" activeCell="A5" sqref="A5:A137"/>
    </sheetView>
  </sheetViews>
  <sheetFormatPr defaultColWidth="9" defaultRowHeight="14" x14ac:dyDescent="0.25"/>
  <cols>
    <col min="1" max="1" width="6.36328125" style="4" customWidth="1"/>
    <col min="2" max="2" width="9.36328125" style="4" customWidth="1"/>
    <col min="3" max="3" width="21.36328125" style="4" customWidth="1"/>
    <col min="4" max="4" width="40.90625" style="4" customWidth="1"/>
    <col min="5" max="5" width="9" style="4"/>
    <col min="6" max="8" width="9" style="5"/>
    <col min="9" max="11" width="16.54296875" style="4" customWidth="1"/>
    <col min="12" max="12" width="34.453125" style="4" customWidth="1"/>
    <col min="13" max="16384" width="9" style="4"/>
  </cols>
  <sheetData>
    <row r="1" spans="1:13" s="1" customFormat="1" ht="15" x14ac:dyDescent="0.25">
      <c r="A1" s="104" t="s">
        <v>705</v>
      </c>
      <c r="B1" s="104"/>
      <c r="D1" s="6"/>
      <c r="F1" s="5"/>
      <c r="G1" s="5"/>
      <c r="H1" s="5"/>
      <c r="I1" s="5"/>
      <c r="J1" s="5"/>
      <c r="K1" s="5"/>
    </row>
    <row r="2" spans="1:13" s="1" customFormat="1" ht="31" x14ac:dyDescent="0.25">
      <c r="A2" s="105" t="s">
        <v>706</v>
      </c>
      <c r="B2" s="106"/>
      <c r="C2" s="105"/>
      <c r="D2" s="107"/>
      <c r="E2" s="105"/>
      <c r="F2" s="105"/>
      <c r="G2" s="105"/>
      <c r="H2" s="105"/>
      <c r="I2" s="105"/>
      <c r="J2" s="105"/>
      <c r="K2" s="105"/>
      <c r="L2" s="105"/>
      <c r="M2" s="106"/>
    </row>
    <row r="3" spans="1:13" s="1" customFormat="1" ht="17.5" x14ac:dyDescent="0.25">
      <c r="A3" s="110" t="s">
        <v>1</v>
      </c>
      <c r="B3" s="110" t="s">
        <v>707</v>
      </c>
      <c r="C3" s="110" t="s">
        <v>3</v>
      </c>
      <c r="D3" s="110" t="s">
        <v>708</v>
      </c>
      <c r="E3" s="110" t="s">
        <v>709</v>
      </c>
      <c r="F3" s="110" t="s">
        <v>710</v>
      </c>
      <c r="G3" s="110" t="s">
        <v>711</v>
      </c>
      <c r="H3" s="110" t="s">
        <v>712</v>
      </c>
      <c r="I3" s="108" t="s">
        <v>713</v>
      </c>
      <c r="J3" s="109"/>
      <c r="K3" s="109"/>
      <c r="L3" s="112" t="s">
        <v>9</v>
      </c>
      <c r="M3" s="110" t="s">
        <v>714</v>
      </c>
    </row>
    <row r="4" spans="1:13" s="1" customFormat="1" ht="17.5" x14ac:dyDescent="0.25">
      <c r="A4" s="110"/>
      <c r="B4" s="110"/>
      <c r="C4" s="111"/>
      <c r="D4" s="111"/>
      <c r="E4" s="110"/>
      <c r="F4" s="110"/>
      <c r="G4" s="110"/>
      <c r="H4" s="110"/>
      <c r="I4" s="19" t="s">
        <v>16</v>
      </c>
      <c r="J4" s="19" t="s">
        <v>15</v>
      </c>
      <c r="K4" s="19" t="s">
        <v>14</v>
      </c>
      <c r="L4" s="112"/>
      <c r="M4" s="110"/>
    </row>
    <row r="5" spans="1:13" s="2" customFormat="1" ht="45" x14ac:dyDescent="0.25">
      <c r="A5" s="7">
        <v>1</v>
      </c>
      <c r="B5" s="8" t="s">
        <v>715</v>
      </c>
      <c r="C5" s="9" t="s">
        <v>716</v>
      </c>
      <c r="D5" s="10" t="s">
        <v>717</v>
      </c>
      <c r="E5" s="14"/>
      <c r="F5" s="15" t="s">
        <v>31</v>
      </c>
      <c r="G5" s="15"/>
      <c r="H5" s="16" t="s">
        <v>718</v>
      </c>
      <c r="I5" s="20">
        <v>2000</v>
      </c>
      <c r="J5" s="20">
        <v>4500</v>
      </c>
      <c r="K5" s="20">
        <v>4500</v>
      </c>
      <c r="L5" s="12" t="s">
        <v>719</v>
      </c>
      <c r="M5" s="11"/>
    </row>
    <row r="6" spans="1:13" s="3" customFormat="1" ht="30" x14ac:dyDescent="0.25">
      <c r="A6" s="7">
        <v>2</v>
      </c>
      <c r="B6" s="11"/>
      <c r="C6" s="12" t="s">
        <v>720</v>
      </c>
      <c r="D6" s="13"/>
      <c r="E6" s="11"/>
      <c r="F6" s="16"/>
      <c r="G6" s="16"/>
      <c r="H6" s="16" t="s">
        <v>718</v>
      </c>
      <c r="I6" s="20">
        <v>690</v>
      </c>
      <c r="J6" s="20">
        <v>690</v>
      </c>
      <c r="K6" s="20">
        <v>690</v>
      </c>
      <c r="L6" s="12"/>
      <c r="M6" s="11"/>
    </row>
    <row r="7" spans="1:13" s="3" customFormat="1" ht="30" x14ac:dyDescent="0.25">
      <c r="A7" s="7">
        <v>3</v>
      </c>
      <c r="B7" s="11"/>
      <c r="C7" s="12" t="s">
        <v>721</v>
      </c>
      <c r="D7" s="13"/>
      <c r="E7" s="11"/>
      <c r="F7" s="16" t="s">
        <v>31</v>
      </c>
      <c r="G7" s="17"/>
      <c r="H7" s="16" t="s">
        <v>22</v>
      </c>
      <c r="I7" s="20">
        <v>35</v>
      </c>
      <c r="J7" s="20">
        <v>150</v>
      </c>
      <c r="K7" s="20">
        <v>150</v>
      </c>
      <c r="L7" s="21"/>
      <c r="M7" s="22"/>
    </row>
    <row r="8" spans="1:13" s="3" customFormat="1" ht="45" x14ac:dyDescent="0.25">
      <c r="A8" s="7">
        <v>4</v>
      </c>
      <c r="B8" s="11"/>
      <c r="C8" s="12" t="s">
        <v>722</v>
      </c>
      <c r="D8" s="13"/>
      <c r="E8" s="11"/>
      <c r="F8" s="16" t="s">
        <v>31</v>
      </c>
      <c r="G8" s="17"/>
      <c r="H8" s="16" t="s">
        <v>22</v>
      </c>
      <c r="I8" s="20">
        <v>20</v>
      </c>
      <c r="J8" s="20">
        <v>20</v>
      </c>
      <c r="K8" s="20">
        <v>20</v>
      </c>
      <c r="L8" s="21" t="s">
        <v>723</v>
      </c>
      <c r="M8" s="22"/>
    </row>
    <row r="9" spans="1:13" s="3" customFormat="1" ht="30" x14ac:dyDescent="0.25">
      <c r="A9" s="7">
        <v>5</v>
      </c>
      <c r="B9" s="11"/>
      <c r="C9" s="12" t="s">
        <v>724</v>
      </c>
      <c r="D9" s="13"/>
      <c r="E9" s="11"/>
      <c r="F9" s="16" t="s">
        <v>31</v>
      </c>
      <c r="G9" s="17"/>
      <c r="H9" s="16" t="s">
        <v>22</v>
      </c>
      <c r="I9" s="20">
        <v>23</v>
      </c>
      <c r="J9" s="20">
        <v>23</v>
      </c>
      <c r="K9" s="20">
        <v>23</v>
      </c>
      <c r="L9" s="21"/>
      <c r="M9" s="22"/>
    </row>
    <row r="10" spans="1:13" s="3" customFormat="1" ht="15" x14ac:dyDescent="0.25">
      <c r="A10" s="7">
        <v>6</v>
      </c>
      <c r="B10" s="11"/>
      <c r="C10" s="12" t="s">
        <v>725</v>
      </c>
      <c r="D10" s="13"/>
      <c r="E10" s="11"/>
      <c r="F10" s="16" t="s">
        <v>31</v>
      </c>
      <c r="G10" s="17"/>
      <c r="H10" s="16" t="s">
        <v>726</v>
      </c>
      <c r="I10" s="20">
        <v>60</v>
      </c>
      <c r="J10" s="20">
        <v>60</v>
      </c>
      <c r="K10" s="20">
        <v>60</v>
      </c>
      <c r="L10" s="21" t="s">
        <v>727</v>
      </c>
      <c r="M10" s="22"/>
    </row>
    <row r="11" spans="1:13" s="3" customFormat="1" ht="15" x14ac:dyDescent="0.25">
      <c r="A11" s="7">
        <v>7</v>
      </c>
      <c r="B11" s="11"/>
      <c r="C11" s="12" t="s">
        <v>728</v>
      </c>
      <c r="D11" s="13"/>
      <c r="E11" s="11"/>
      <c r="F11" s="16" t="s">
        <v>31</v>
      </c>
      <c r="G11" s="17"/>
      <c r="H11" s="16" t="s">
        <v>22</v>
      </c>
      <c r="I11" s="20">
        <v>120</v>
      </c>
      <c r="J11" s="20">
        <v>120</v>
      </c>
      <c r="K11" s="20">
        <v>120</v>
      </c>
      <c r="L11" s="21" t="s">
        <v>93</v>
      </c>
      <c r="M11" s="22"/>
    </row>
    <row r="12" spans="1:13" s="3" customFormat="1" ht="90" x14ac:dyDescent="0.25">
      <c r="A12" s="7">
        <v>8</v>
      </c>
      <c r="B12" s="11"/>
      <c r="C12" s="12" t="s">
        <v>729</v>
      </c>
      <c r="D12" s="13"/>
      <c r="E12" s="11"/>
      <c r="F12" s="16" t="s">
        <v>92</v>
      </c>
      <c r="G12" s="18">
        <v>0.05</v>
      </c>
      <c r="H12" s="16" t="s">
        <v>22</v>
      </c>
      <c r="I12" s="20">
        <v>80</v>
      </c>
      <c r="J12" s="20">
        <v>80</v>
      </c>
      <c r="K12" s="20">
        <v>80</v>
      </c>
      <c r="L12" s="21" t="s">
        <v>730</v>
      </c>
      <c r="M12" s="22"/>
    </row>
    <row r="13" spans="1:13" s="3" customFormat="1" ht="15" x14ac:dyDescent="0.25">
      <c r="A13" s="7">
        <v>9</v>
      </c>
      <c r="B13" s="11"/>
      <c r="C13" s="12" t="s">
        <v>731</v>
      </c>
      <c r="D13" s="13"/>
      <c r="E13" s="11"/>
      <c r="F13" s="16" t="s">
        <v>31</v>
      </c>
      <c r="G13" s="17"/>
      <c r="H13" s="16" t="s">
        <v>22</v>
      </c>
      <c r="I13" s="20">
        <v>110</v>
      </c>
      <c r="J13" s="20">
        <v>110</v>
      </c>
      <c r="K13" s="20">
        <v>110</v>
      </c>
      <c r="L13" s="21" t="s">
        <v>732</v>
      </c>
      <c r="M13" s="22"/>
    </row>
    <row r="14" spans="1:13" s="3" customFormat="1" ht="15" x14ac:dyDescent="0.25">
      <c r="A14" s="7">
        <v>10</v>
      </c>
      <c r="B14" s="11"/>
      <c r="C14" s="12" t="s">
        <v>733</v>
      </c>
      <c r="D14" s="13"/>
      <c r="E14" s="11"/>
      <c r="F14" s="16" t="s">
        <v>31</v>
      </c>
      <c r="G14" s="17"/>
      <c r="H14" s="16" t="s">
        <v>22</v>
      </c>
      <c r="I14" s="20">
        <v>80</v>
      </c>
      <c r="J14" s="20">
        <v>80</v>
      </c>
      <c r="K14" s="20">
        <v>80</v>
      </c>
      <c r="L14" s="21"/>
      <c r="M14" s="22"/>
    </row>
    <row r="15" spans="1:13" s="3" customFormat="1" ht="15" x14ac:dyDescent="0.25">
      <c r="A15" s="7">
        <v>11</v>
      </c>
      <c r="B15" s="11"/>
      <c r="C15" s="12" t="s">
        <v>734</v>
      </c>
      <c r="D15" s="13"/>
      <c r="E15" s="11"/>
      <c r="F15" s="16" t="s">
        <v>31</v>
      </c>
      <c r="G15" s="17"/>
      <c r="H15" s="16" t="s">
        <v>22</v>
      </c>
      <c r="I15" s="20">
        <v>160</v>
      </c>
      <c r="J15" s="20">
        <v>160</v>
      </c>
      <c r="K15" s="20">
        <v>160</v>
      </c>
      <c r="L15" s="21"/>
      <c r="M15" s="22"/>
    </row>
    <row r="16" spans="1:13" s="3" customFormat="1" ht="15" x14ac:dyDescent="0.25">
      <c r="A16" s="7">
        <v>12</v>
      </c>
      <c r="B16" s="11"/>
      <c r="C16" s="12" t="s">
        <v>735</v>
      </c>
      <c r="D16" s="13"/>
      <c r="E16" s="11"/>
      <c r="F16" s="16" t="s">
        <v>31</v>
      </c>
      <c r="G16" s="17"/>
      <c r="H16" s="16" t="s">
        <v>22</v>
      </c>
      <c r="I16" s="20">
        <v>8</v>
      </c>
      <c r="J16" s="20">
        <v>8</v>
      </c>
      <c r="K16" s="20">
        <v>8</v>
      </c>
      <c r="L16" s="21"/>
      <c r="M16" s="22"/>
    </row>
    <row r="17" spans="1:13" s="3" customFormat="1" ht="45" x14ac:dyDescent="0.25">
      <c r="A17" s="7">
        <v>13</v>
      </c>
      <c r="B17" s="11"/>
      <c r="C17" s="12" t="s">
        <v>736</v>
      </c>
      <c r="D17" s="13"/>
      <c r="E17" s="11"/>
      <c r="F17" s="16" t="s">
        <v>31</v>
      </c>
      <c r="G17" s="17"/>
      <c r="H17" s="16" t="s">
        <v>22</v>
      </c>
      <c r="I17" s="20">
        <v>10</v>
      </c>
      <c r="J17" s="20">
        <v>10</v>
      </c>
      <c r="K17" s="20">
        <v>10</v>
      </c>
      <c r="L17" s="21" t="s">
        <v>723</v>
      </c>
      <c r="M17" s="22"/>
    </row>
    <row r="18" spans="1:13" s="3" customFormat="1" ht="45" x14ac:dyDescent="0.25">
      <c r="A18" s="7">
        <v>14</v>
      </c>
      <c r="B18" s="11"/>
      <c r="C18" s="12" t="s">
        <v>737</v>
      </c>
      <c r="D18" s="13"/>
      <c r="E18" s="11"/>
      <c r="F18" s="16" t="s">
        <v>31</v>
      </c>
      <c r="G18" s="17"/>
      <c r="H18" s="16" t="s">
        <v>22</v>
      </c>
      <c r="I18" s="20">
        <v>11.5</v>
      </c>
      <c r="J18" s="20">
        <v>11.5</v>
      </c>
      <c r="K18" s="20">
        <v>11.5</v>
      </c>
      <c r="L18" s="21"/>
      <c r="M18" s="22"/>
    </row>
    <row r="19" spans="1:13" s="3" customFormat="1" ht="45" x14ac:dyDescent="0.25">
      <c r="A19" s="7">
        <v>15</v>
      </c>
      <c r="B19" s="11"/>
      <c r="C19" s="12" t="s">
        <v>738</v>
      </c>
      <c r="D19" s="13"/>
      <c r="E19" s="11"/>
      <c r="F19" s="16" t="s">
        <v>31</v>
      </c>
      <c r="G19" s="17"/>
      <c r="H19" s="16" t="s">
        <v>22</v>
      </c>
      <c r="I19" s="20">
        <v>10</v>
      </c>
      <c r="J19" s="20">
        <v>10</v>
      </c>
      <c r="K19" s="20">
        <v>10</v>
      </c>
      <c r="L19" s="21" t="s">
        <v>723</v>
      </c>
      <c r="M19" s="22"/>
    </row>
    <row r="20" spans="1:13" s="3" customFormat="1" ht="45" x14ac:dyDescent="0.25">
      <c r="A20" s="7">
        <v>16</v>
      </c>
      <c r="B20" s="11"/>
      <c r="C20" s="12" t="s">
        <v>739</v>
      </c>
      <c r="D20" s="13"/>
      <c r="E20" s="11"/>
      <c r="F20" s="16" t="s">
        <v>31</v>
      </c>
      <c r="G20" s="17"/>
      <c r="H20" s="16" t="s">
        <v>22</v>
      </c>
      <c r="I20" s="20">
        <v>11.5</v>
      </c>
      <c r="J20" s="20">
        <v>11.5</v>
      </c>
      <c r="K20" s="20">
        <v>11.5</v>
      </c>
      <c r="L20" s="21"/>
      <c r="M20" s="22"/>
    </row>
    <row r="21" spans="1:13" s="3" customFormat="1" ht="15" x14ac:dyDescent="0.25">
      <c r="A21" s="7">
        <v>17</v>
      </c>
      <c r="B21" s="11"/>
      <c r="C21" s="12" t="s">
        <v>740</v>
      </c>
      <c r="D21" s="13"/>
      <c r="E21" s="11"/>
      <c r="F21" s="16" t="s">
        <v>31</v>
      </c>
      <c r="G21" s="17"/>
      <c r="H21" s="16" t="s">
        <v>741</v>
      </c>
      <c r="I21" s="20">
        <v>35</v>
      </c>
      <c r="J21" s="20">
        <v>35</v>
      </c>
      <c r="K21" s="20">
        <v>35</v>
      </c>
      <c r="L21" s="21"/>
      <c r="M21" s="22"/>
    </row>
    <row r="22" spans="1:13" s="3" customFormat="1" ht="15" x14ac:dyDescent="0.25">
      <c r="A22" s="7">
        <v>18</v>
      </c>
      <c r="B22" s="11"/>
      <c r="C22" s="12" t="s">
        <v>742</v>
      </c>
      <c r="D22" s="13"/>
      <c r="E22" s="11"/>
      <c r="F22" s="16" t="s">
        <v>31</v>
      </c>
      <c r="G22" s="17"/>
      <c r="H22" s="16" t="s">
        <v>116</v>
      </c>
      <c r="I22" s="20">
        <v>100</v>
      </c>
      <c r="J22" s="20">
        <v>100</v>
      </c>
      <c r="K22" s="20">
        <v>100</v>
      </c>
      <c r="L22" s="21" t="s">
        <v>743</v>
      </c>
      <c r="M22" s="22"/>
    </row>
    <row r="23" spans="1:13" s="3" customFormat="1" ht="15" x14ac:dyDescent="0.25">
      <c r="A23" s="7">
        <v>19</v>
      </c>
      <c r="B23" s="11"/>
      <c r="C23" s="12" t="s">
        <v>744</v>
      </c>
      <c r="D23" s="13"/>
      <c r="E23" s="11"/>
      <c r="F23" s="16" t="s">
        <v>31</v>
      </c>
      <c r="G23" s="17"/>
      <c r="H23" s="16" t="s">
        <v>718</v>
      </c>
      <c r="I23" s="20">
        <v>35</v>
      </c>
      <c r="J23" s="20">
        <v>35</v>
      </c>
      <c r="K23" s="20">
        <v>35</v>
      </c>
      <c r="L23" s="21"/>
      <c r="M23" s="22"/>
    </row>
    <row r="24" spans="1:13" s="3" customFormat="1" ht="15" x14ac:dyDescent="0.25">
      <c r="A24" s="7">
        <v>20</v>
      </c>
      <c r="B24" s="11"/>
      <c r="C24" s="12" t="s">
        <v>745</v>
      </c>
      <c r="D24" s="13"/>
      <c r="E24" s="11"/>
      <c r="F24" s="16" t="s">
        <v>31</v>
      </c>
      <c r="G24" s="17"/>
      <c r="H24" s="16" t="s">
        <v>22</v>
      </c>
      <c r="I24" s="20">
        <v>20</v>
      </c>
      <c r="J24" s="20">
        <v>20</v>
      </c>
      <c r="K24" s="20">
        <v>20</v>
      </c>
      <c r="L24" s="21"/>
      <c r="M24" s="22"/>
    </row>
    <row r="25" spans="1:13" s="3" customFormat="1" ht="15" x14ac:dyDescent="0.25">
      <c r="A25" s="7">
        <v>21</v>
      </c>
      <c r="B25" s="11"/>
      <c r="C25" s="12" t="s">
        <v>746</v>
      </c>
      <c r="D25" s="13"/>
      <c r="E25" s="11"/>
      <c r="F25" s="16" t="s">
        <v>31</v>
      </c>
      <c r="G25" s="17"/>
      <c r="H25" s="16" t="s">
        <v>22</v>
      </c>
      <c r="I25" s="20">
        <v>20</v>
      </c>
      <c r="J25" s="20">
        <v>20</v>
      </c>
      <c r="K25" s="20">
        <v>20</v>
      </c>
      <c r="L25" s="21"/>
      <c r="M25" s="22"/>
    </row>
    <row r="26" spans="1:13" s="3" customFormat="1" ht="30" x14ac:dyDescent="0.25">
      <c r="A26" s="7">
        <v>22</v>
      </c>
      <c r="B26" s="11"/>
      <c r="C26" s="12" t="s">
        <v>747</v>
      </c>
      <c r="D26" s="13"/>
      <c r="E26" s="11"/>
      <c r="F26" s="16" t="s">
        <v>31</v>
      </c>
      <c r="G26" s="17"/>
      <c r="H26" s="16" t="s">
        <v>22</v>
      </c>
      <c r="I26" s="20">
        <v>20</v>
      </c>
      <c r="J26" s="20">
        <v>20</v>
      </c>
      <c r="K26" s="20">
        <v>20</v>
      </c>
      <c r="L26" s="21"/>
      <c r="M26" s="22"/>
    </row>
    <row r="27" spans="1:13" s="3" customFormat="1" ht="30" x14ac:dyDescent="0.25">
      <c r="A27" s="7">
        <v>23</v>
      </c>
      <c r="B27" s="11"/>
      <c r="C27" s="12" t="s">
        <v>748</v>
      </c>
      <c r="D27" s="13"/>
      <c r="E27" s="11"/>
      <c r="F27" s="16" t="s">
        <v>31</v>
      </c>
      <c r="G27" s="17"/>
      <c r="H27" s="16" t="s">
        <v>22</v>
      </c>
      <c r="I27" s="20">
        <v>20</v>
      </c>
      <c r="J27" s="20">
        <v>20</v>
      </c>
      <c r="K27" s="20">
        <v>20</v>
      </c>
      <c r="L27" s="21"/>
      <c r="M27" s="22"/>
    </row>
    <row r="28" spans="1:13" s="3" customFormat="1" ht="15" x14ac:dyDescent="0.25">
      <c r="A28" s="7">
        <v>24</v>
      </c>
      <c r="B28" s="11"/>
      <c r="C28" s="12" t="s">
        <v>749</v>
      </c>
      <c r="D28" s="13"/>
      <c r="E28" s="11"/>
      <c r="F28" s="16" t="s">
        <v>31</v>
      </c>
      <c r="G28" s="17"/>
      <c r="H28" s="16" t="s">
        <v>22</v>
      </c>
      <c r="I28" s="20">
        <v>100</v>
      </c>
      <c r="J28" s="20">
        <v>100</v>
      </c>
      <c r="K28" s="20">
        <v>100</v>
      </c>
      <c r="L28" s="21"/>
      <c r="M28" s="22"/>
    </row>
    <row r="29" spans="1:13" s="3" customFormat="1" ht="15" x14ac:dyDescent="0.25">
      <c r="A29" s="7">
        <v>25</v>
      </c>
      <c r="B29" s="11"/>
      <c r="C29" s="12" t="s">
        <v>750</v>
      </c>
      <c r="D29" s="13"/>
      <c r="E29" s="11"/>
      <c r="F29" s="16" t="s">
        <v>31</v>
      </c>
      <c r="G29" s="17"/>
      <c r="H29" s="16" t="s">
        <v>22</v>
      </c>
      <c r="I29" s="20">
        <v>200</v>
      </c>
      <c r="J29" s="20">
        <v>200</v>
      </c>
      <c r="K29" s="20">
        <v>200</v>
      </c>
      <c r="L29" s="21"/>
      <c r="M29" s="22"/>
    </row>
    <row r="30" spans="1:13" s="3" customFormat="1" ht="15" x14ac:dyDescent="0.25">
      <c r="A30" s="7">
        <v>26</v>
      </c>
      <c r="B30" s="11"/>
      <c r="C30" s="12" t="s">
        <v>751</v>
      </c>
      <c r="D30" s="13"/>
      <c r="E30" s="11"/>
      <c r="F30" s="16" t="s">
        <v>31</v>
      </c>
      <c r="G30" s="17"/>
      <c r="H30" s="16" t="s">
        <v>22</v>
      </c>
      <c r="I30" s="20">
        <v>200</v>
      </c>
      <c r="J30" s="20">
        <v>200</v>
      </c>
      <c r="K30" s="20">
        <v>200</v>
      </c>
      <c r="L30" s="21"/>
      <c r="M30" s="22"/>
    </row>
    <row r="31" spans="1:13" s="3" customFormat="1" ht="15" x14ac:dyDescent="0.25">
      <c r="A31" s="7">
        <v>27</v>
      </c>
      <c r="B31" s="11"/>
      <c r="C31" s="12" t="s">
        <v>752</v>
      </c>
      <c r="D31" s="13"/>
      <c r="E31" s="11"/>
      <c r="F31" s="16" t="s">
        <v>31</v>
      </c>
      <c r="G31" s="17"/>
      <c r="H31" s="16" t="s">
        <v>718</v>
      </c>
      <c r="I31" s="20">
        <v>2300</v>
      </c>
      <c r="J31" s="20">
        <v>2300</v>
      </c>
      <c r="K31" s="20">
        <v>2300</v>
      </c>
      <c r="L31" s="21"/>
      <c r="M31" s="22"/>
    </row>
    <row r="32" spans="1:13" s="3" customFormat="1" ht="30" x14ac:dyDescent="0.25">
      <c r="A32" s="7">
        <v>28</v>
      </c>
      <c r="B32" s="11"/>
      <c r="C32" s="12" t="s">
        <v>753</v>
      </c>
      <c r="D32" s="13"/>
      <c r="E32" s="11"/>
      <c r="F32" s="16" t="s">
        <v>31</v>
      </c>
      <c r="G32" s="17"/>
      <c r="H32" s="16" t="s">
        <v>718</v>
      </c>
      <c r="I32" s="20">
        <v>1900</v>
      </c>
      <c r="J32" s="20">
        <v>1900</v>
      </c>
      <c r="K32" s="20">
        <v>1900</v>
      </c>
      <c r="L32" s="21"/>
      <c r="M32" s="22"/>
    </row>
    <row r="33" spans="1:13" s="3" customFormat="1" ht="15" x14ac:dyDescent="0.25">
      <c r="A33" s="7">
        <v>29</v>
      </c>
      <c r="B33" s="11"/>
      <c r="C33" s="12" t="s">
        <v>754</v>
      </c>
      <c r="D33" s="13"/>
      <c r="E33" s="11"/>
      <c r="F33" s="16" t="s">
        <v>31</v>
      </c>
      <c r="G33" s="17"/>
      <c r="H33" s="16" t="s">
        <v>718</v>
      </c>
      <c r="I33" s="20">
        <v>3000</v>
      </c>
      <c r="J33" s="20">
        <v>3000</v>
      </c>
      <c r="K33" s="20">
        <v>3000</v>
      </c>
      <c r="L33" s="21"/>
      <c r="M33" s="22"/>
    </row>
    <row r="34" spans="1:13" s="3" customFormat="1" ht="15" x14ac:dyDescent="0.25">
      <c r="A34" s="7">
        <v>30</v>
      </c>
      <c r="B34" s="11"/>
      <c r="C34" s="12" t="s">
        <v>755</v>
      </c>
      <c r="D34" s="13"/>
      <c r="E34" s="11"/>
      <c r="F34" s="16" t="s">
        <v>31</v>
      </c>
      <c r="G34" s="17"/>
      <c r="H34" s="16" t="s">
        <v>718</v>
      </c>
      <c r="I34" s="20">
        <v>3000</v>
      </c>
      <c r="J34" s="20">
        <v>3000</v>
      </c>
      <c r="K34" s="20">
        <v>3000</v>
      </c>
      <c r="L34" s="21"/>
      <c r="M34" s="22"/>
    </row>
    <row r="35" spans="1:13" s="3" customFormat="1" ht="15" x14ac:dyDescent="0.25">
      <c r="A35" s="7">
        <v>31</v>
      </c>
      <c r="B35" s="11"/>
      <c r="C35" s="12" t="s">
        <v>756</v>
      </c>
      <c r="D35" s="13"/>
      <c r="E35" s="11"/>
      <c r="F35" s="16" t="s">
        <v>92</v>
      </c>
      <c r="G35" s="18">
        <v>0.1</v>
      </c>
      <c r="H35" s="16" t="s">
        <v>22</v>
      </c>
      <c r="I35" s="20">
        <v>800</v>
      </c>
      <c r="J35" s="20">
        <v>800</v>
      </c>
      <c r="K35" s="20">
        <v>800</v>
      </c>
      <c r="L35" s="21"/>
      <c r="M35" s="22"/>
    </row>
    <row r="36" spans="1:13" s="3" customFormat="1" ht="15" x14ac:dyDescent="0.25">
      <c r="A36" s="7">
        <v>32</v>
      </c>
      <c r="B36" s="11"/>
      <c r="C36" s="12" t="s">
        <v>757</v>
      </c>
      <c r="D36" s="13"/>
      <c r="E36" s="11"/>
      <c r="F36" s="16" t="s">
        <v>31</v>
      </c>
      <c r="G36" s="17"/>
      <c r="H36" s="16" t="s">
        <v>116</v>
      </c>
      <c r="I36" s="20">
        <v>5</v>
      </c>
      <c r="J36" s="20">
        <v>5</v>
      </c>
      <c r="K36" s="20">
        <v>5</v>
      </c>
      <c r="L36" s="21"/>
      <c r="M36" s="22"/>
    </row>
    <row r="37" spans="1:13" s="3" customFormat="1" ht="15" x14ac:dyDescent="0.25">
      <c r="A37" s="7">
        <v>33</v>
      </c>
      <c r="B37" s="11"/>
      <c r="C37" s="12" t="s">
        <v>758</v>
      </c>
      <c r="D37" s="13"/>
      <c r="E37" s="11"/>
      <c r="F37" s="16" t="s">
        <v>31</v>
      </c>
      <c r="G37" s="17"/>
      <c r="H37" s="16" t="s">
        <v>116</v>
      </c>
      <c r="I37" s="20">
        <v>25</v>
      </c>
      <c r="J37" s="20">
        <v>25</v>
      </c>
      <c r="K37" s="20">
        <v>25</v>
      </c>
      <c r="L37" s="21"/>
      <c r="M37" s="22"/>
    </row>
    <row r="38" spans="1:13" s="3" customFormat="1" ht="30" x14ac:dyDescent="0.25">
      <c r="A38" s="7">
        <v>34</v>
      </c>
      <c r="B38" s="11"/>
      <c r="C38" s="12" t="s">
        <v>759</v>
      </c>
      <c r="D38" s="13"/>
      <c r="E38" s="11"/>
      <c r="F38" s="16" t="s">
        <v>31</v>
      </c>
      <c r="G38" s="17"/>
      <c r="H38" s="16" t="s">
        <v>718</v>
      </c>
      <c r="I38" s="20">
        <v>1200</v>
      </c>
      <c r="J38" s="20">
        <v>3000</v>
      </c>
      <c r="K38" s="20">
        <v>3000</v>
      </c>
      <c r="L38" s="21"/>
      <c r="M38" s="22"/>
    </row>
    <row r="39" spans="1:13" s="3" customFormat="1" ht="30" x14ac:dyDescent="0.25">
      <c r="A39" s="7">
        <v>35</v>
      </c>
      <c r="B39" s="11"/>
      <c r="C39" s="12" t="s">
        <v>760</v>
      </c>
      <c r="D39" s="13"/>
      <c r="E39" s="11"/>
      <c r="F39" s="16" t="s">
        <v>31</v>
      </c>
      <c r="G39" s="17"/>
      <c r="H39" s="16" t="s">
        <v>718</v>
      </c>
      <c r="I39" s="20">
        <v>2000</v>
      </c>
      <c r="J39" s="20">
        <v>4500</v>
      </c>
      <c r="K39" s="20">
        <v>4500</v>
      </c>
      <c r="L39" s="21"/>
      <c r="M39" s="22"/>
    </row>
    <row r="40" spans="1:13" s="3" customFormat="1" ht="15" x14ac:dyDescent="0.25">
      <c r="A40" s="7">
        <v>36</v>
      </c>
      <c r="B40" s="11"/>
      <c r="C40" s="12" t="s">
        <v>761</v>
      </c>
      <c r="D40" s="13"/>
      <c r="E40" s="11"/>
      <c r="F40" s="16" t="s">
        <v>31</v>
      </c>
      <c r="G40" s="17"/>
      <c r="H40" s="16" t="s">
        <v>718</v>
      </c>
      <c r="I40" s="20">
        <v>300</v>
      </c>
      <c r="J40" s="20">
        <v>800</v>
      </c>
      <c r="K40" s="20">
        <v>800</v>
      </c>
      <c r="L40" s="21"/>
      <c r="M40" s="22"/>
    </row>
    <row r="41" spans="1:13" s="3" customFormat="1" ht="15" x14ac:dyDescent="0.25">
      <c r="A41" s="7">
        <v>37</v>
      </c>
      <c r="B41" s="11"/>
      <c r="C41" s="12" t="s">
        <v>762</v>
      </c>
      <c r="D41" s="13"/>
      <c r="E41" s="11"/>
      <c r="F41" s="16" t="s">
        <v>31</v>
      </c>
      <c r="G41" s="17"/>
      <c r="H41" s="16" t="s">
        <v>718</v>
      </c>
      <c r="I41" s="20">
        <v>2000</v>
      </c>
      <c r="J41" s="20">
        <v>4500</v>
      </c>
      <c r="K41" s="20">
        <v>4500</v>
      </c>
      <c r="L41" s="21"/>
      <c r="M41" s="22"/>
    </row>
    <row r="42" spans="1:13" s="3" customFormat="1" ht="45" x14ac:dyDescent="0.25">
      <c r="A42" s="7">
        <v>38</v>
      </c>
      <c r="B42" s="11"/>
      <c r="C42" s="12" t="s">
        <v>763</v>
      </c>
      <c r="D42" s="13" t="s">
        <v>764</v>
      </c>
      <c r="E42" s="11"/>
      <c r="F42" s="16" t="s">
        <v>31</v>
      </c>
      <c r="G42" s="17"/>
      <c r="H42" s="16" t="s">
        <v>718</v>
      </c>
      <c r="I42" s="20">
        <v>1560</v>
      </c>
      <c r="J42" s="20">
        <v>3900</v>
      </c>
      <c r="K42" s="20">
        <v>3900</v>
      </c>
      <c r="L42" s="21" t="s">
        <v>765</v>
      </c>
      <c r="M42" s="22"/>
    </row>
    <row r="43" spans="1:13" s="3" customFormat="1" ht="15" x14ac:dyDescent="0.25">
      <c r="A43" s="7">
        <v>39</v>
      </c>
      <c r="B43" s="11"/>
      <c r="C43" s="12" t="s">
        <v>766</v>
      </c>
      <c r="D43" s="13"/>
      <c r="E43" s="11"/>
      <c r="F43" s="16" t="s">
        <v>31</v>
      </c>
      <c r="G43" s="17"/>
      <c r="H43" s="16" t="s">
        <v>718</v>
      </c>
      <c r="I43" s="20">
        <v>1200</v>
      </c>
      <c r="J43" s="20">
        <v>3000</v>
      </c>
      <c r="K43" s="20">
        <v>3000</v>
      </c>
      <c r="L43" s="21"/>
      <c r="M43" s="22"/>
    </row>
    <row r="44" spans="1:13" s="3" customFormat="1" ht="15" x14ac:dyDescent="0.25">
      <c r="A44" s="7">
        <v>40</v>
      </c>
      <c r="B44" s="11"/>
      <c r="C44" s="12" t="s">
        <v>767</v>
      </c>
      <c r="D44" s="13"/>
      <c r="E44" s="11"/>
      <c r="F44" s="16" t="s">
        <v>31</v>
      </c>
      <c r="G44" s="17"/>
      <c r="H44" s="16" t="s">
        <v>718</v>
      </c>
      <c r="I44" s="20">
        <v>1200</v>
      </c>
      <c r="J44" s="20">
        <v>3000</v>
      </c>
      <c r="K44" s="20">
        <v>3000</v>
      </c>
      <c r="L44" s="21"/>
      <c r="M44" s="22"/>
    </row>
    <row r="45" spans="1:13" s="3" customFormat="1" ht="30" x14ac:dyDescent="0.25">
      <c r="A45" s="7">
        <v>41</v>
      </c>
      <c r="B45" s="11"/>
      <c r="C45" s="12" t="s">
        <v>768</v>
      </c>
      <c r="D45" s="13"/>
      <c r="E45" s="11"/>
      <c r="F45" s="16" t="s">
        <v>31</v>
      </c>
      <c r="G45" s="17"/>
      <c r="H45" s="16" t="s">
        <v>718</v>
      </c>
      <c r="I45" s="20">
        <v>1200</v>
      </c>
      <c r="J45" s="20">
        <v>3000</v>
      </c>
      <c r="K45" s="20">
        <v>3000</v>
      </c>
      <c r="L45" s="21"/>
      <c r="M45" s="22"/>
    </row>
    <row r="46" spans="1:13" s="3" customFormat="1" ht="15" x14ac:dyDescent="0.25">
      <c r="A46" s="7">
        <v>42</v>
      </c>
      <c r="B46" s="11"/>
      <c r="C46" s="12" t="s">
        <v>769</v>
      </c>
      <c r="D46" s="13"/>
      <c r="E46" s="11"/>
      <c r="F46" s="16" t="s">
        <v>31</v>
      </c>
      <c r="G46" s="17"/>
      <c r="H46" s="16" t="s">
        <v>718</v>
      </c>
      <c r="I46" s="20">
        <v>1200</v>
      </c>
      <c r="J46" s="20">
        <v>3000</v>
      </c>
      <c r="K46" s="20">
        <v>3000</v>
      </c>
      <c r="L46" s="21"/>
      <c r="M46" s="22"/>
    </row>
    <row r="47" spans="1:13" s="3" customFormat="1" ht="30" x14ac:dyDescent="0.25">
      <c r="A47" s="7">
        <v>43</v>
      </c>
      <c r="B47" s="11"/>
      <c r="C47" s="12" t="s">
        <v>770</v>
      </c>
      <c r="D47" s="13"/>
      <c r="E47" s="11"/>
      <c r="F47" s="16" t="s">
        <v>31</v>
      </c>
      <c r="G47" s="17"/>
      <c r="H47" s="16" t="s">
        <v>718</v>
      </c>
      <c r="I47" s="20">
        <v>1200</v>
      </c>
      <c r="J47" s="20">
        <v>3000</v>
      </c>
      <c r="K47" s="20">
        <v>3000</v>
      </c>
      <c r="L47" s="21"/>
      <c r="M47" s="22"/>
    </row>
    <row r="48" spans="1:13" s="3" customFormat="1" ht="30" x14ac:dyDescent="0.25">
      <c r="A48" s="7">
        <v>44</v>
      </c>
      <c r="B48" s="11"/>
      <c r="C48" s="12" t="s">
        <v>771</v>
      </c>
      <c r="D48" s="13"/>
      <c r="E48" s="11"/>
      <c r="F48" s="16" t="s">
        <v>31</v>
      </c>
      <c r="G48" s="17"/>
      <c r="H48" s="16" t="s">
        <v>718</v>
      </c>
      <c r="I48" s="20">
        <v>1200</v>
      </c>
      <c r="J48" s="20">
        <v>3000</v>
      </c>
      <c r="K48" s="20">
        <v>3000</v>
      </c>
      <c r="L48" s="21"/>
      <c r="M48" s="22"/>
    </row>
    <row r="49" spans="1:13" s="3" customFormat="1" ht="15" x14ac:dyDescent="0.25">
      <c r="A49" s="7">
        <v>45</v>
      </c>
      <c r="B49" s="11"/>
      <c r="C49" s="12" t="s">
        <v>772</v>
      </c>
      <c r="D49" s="13"/>
      <c r="E49" s="11"/>
      <c r="F49" s="16" t="s">
        <v>31</v>
      </c>
      <c r="G49" s="17"/>
      <c r="H49" s="16" t="s">
        <v>718</v>
      </c>
      <c r="I49" s="20">
        <v>1200</v>
      </c>
      <c r="J49" s="20">
        <v>3000</v>
      </c>
      <c r="K49" s="20">
        <v>3000</v>
      </c>
      <c r="L49" s="21"/>
      <c r="M49" s="22"/>
    </row>
    <row r="50" spans="1:13" s="3" customFormat="1" ht="15" x14ac:dyDescent="0.25">
      <c r="A50" s="7">
        <v>46</v>
      </c>
      <c r="B50" s="11"/>
      <c r="C50" s="12" t="s">
        <v>773</v>
      </c>
      <c r="D50" s="13"/>
      <c r="E50" s="11"/>
      <c r="F50" s="16" t="s">
        <v>31</v>
      </c>
      <c r="G50" s="17"/>
      <c r="H50" s="16" t="s">
        <v>718</v>
      </c>
      <c r="I50" s="20">
        <v>1200</v>
      </c>
      <c r="J50" s="20">
        <v>3000</v>
      </c>
      <c r="K50" s="20">
        <v>3000</v>
      </c>
      <c r="L50" s="21"/>
      <c r="M50" s="22"/>
    </row>
    <row r="51" spans="1:13" s="3" customFormat="1" ht="15" x14ac:dyDescent="0.25">
      <c r="A51" s="7">
        <v>47</v>
      </c>
      <c r="B51" s="11"/>
      <c r="C51" s="12" t="s">
        <v>774</v>
      </c>
      <c r="D51" s="13"/>
      <c r="E51" s="11"/>
      <c r="F51" s="16" t="s">
        <v>31</v>
      </c>
      <c r="G51" s="17"/>
      <c r="H51" s="16" t="s">
        <v>718</v>
      </c>
      <c r="I51" s="20">
        <v>1200</v>
      </c>
      <c r="J51" s="20">
        <v>3000</v>
      </c>
      <c r="K51" s="20">
        <v>3000</v>
      </c>
      <c r="L51" s="21"/>
      <c r="M51" s="22"/>
    </row>
    <row r="52" spans="1:13" s="3" customFormat="1" ht="30" x14ac:dyDescent="0.25">
      <c r="A52" s="7">
        <v>48</v>
      </c>
      <c r="B52" s="11"/>
      <c r="C52" s="12" t="s">
        <v>775</v>
      </c>
      <c r="D52" s="13"/>
      <c r="E52" s="11"/>
      <c r="F52" s="16" t="s">
        <v>31</v>
      </c>
      <c r="G52" s="17"/>
      <c r="H52" s="16" t="s">
        <v>718</v>
      </c>
      <c r="I52" s="20">
        <v>1200</v>
      </c>
      <c r="J52" s="20">
        <v>3000</v>
      </c>
      <c r="K52" s="20">
        <v>3000</v>
      </c>
      <c r="L52" s="21"/>
      <c r="M52" s="22"/>
    </row>
    <row r="53" spans="1:13" s="3" customFormat="1" ht="30" x14ac:dyDescent="0.25">
      <c r="A53" s="7">
        <v>49</v>
      </c>
      <c r="B53" s="11"/>
      <c r="C53" s="12" t="s">
        <v>776</v>
      </c>
      <c r="D53" s="13"/>
      <c r="E53" s="11"/>
      <c r="F53" s="16" t="s">
        <v>31</v>
      </c>
      <c r="G53" s="17"/>
      <c r="H53" s="16" t="s">
        <v>718</v>
      </c>
      <c r="I53" s="20">
        <v>1200</v>
      </c>
      <c r="J53" s="20">
        <v>3000</v>
      </c>
      <c r="K53" s="20">
        <v>3000</v>
      </c>
      <c r="L53" s="21"/>
      <c r="M53" s="22"/>
    </row>
    <row r="54" spans="1:13" s="3" customFormat="1" ht="15" x14ac:dyDescent="0.25">
      <c r="A54" s="7">
        <v>50</v>
      </c>
      <c r="B54" s="11"/>
      <c r="C54" s="12" t="s">
        <v>777</v>
      </c>
      <c r="D54" s="13"/>
      <c r="E54" s="11"/>
      <c r="F54" s="16" t="s">
        <v>31</v>
      </c>
      <c r="G54" s="17"/>
      <c r="H54" s="16" t="s">
        <v>718</v>
      </c>
      <c r="I54" s="20">
        <v>1200</v>
      </c>
      <c r="J54" s="20">
        <v>3000</v>
      </c>
      <c r="K54" s="20">
        <v>3000</v>
      </c>
      <c r="L54" s="21"/>
      <c r="M54" s="22"/>
    </row>
    <row r="55" spans="1:13" s="3" customFormat="1" ht="15" x14ac:dyDescent="0.25">
      <c r="A55" s="7">
        <v>51</v>
      </c>
      <c r="B55" s="11"/>
      <c r="C55" s="12" t="s">
        <v>778</v>
      </c>
      <c r="D55" s="13"/>
      <c r="E55" s="11"/>
      <c r="F55" s="16" t="s">
        <v>31</v>
      </c>
      <c r="G55" s="17"/>
      <c r="H55" s="16" t="s">
        <v>718</v>
      </c>
      <c r="I55" s="20">
        <v>1200</v>
      </c>
      <c r="J55" s="20">
        <v>3000</v>
      </c>
      <c r="K55" s="20">
        <v>3000</v>
      </c>
      <c r="L55" s="21"/>
      <c r="M55" s="22"/>
    </row>
    <row r="56" spans="1:13" s="3" customFormat="1" ht="15" x14ac:dyDescent="0.25">
      <c r="A56" s="7">
        <v>52</v>
      </c>
      <c r="B56" s="11"/>
      <c r="C56" s="12" t="s">
        <v>779</v>
      </c>
      <c r="D56" s="13"/>
      <c r="E56" s="11"/>
      <c r="F56" s="16" t="s">
        <v>31</v>
      </c>
      <c r="G56" s="17"/>
      <c r="H56" s="16" t="s">
        <v>718</v>
      </c>
      <c r="I56" s="20">
        <v>1200</v>
      </c>
      <c r="J56" s="20">
        <v>3000</v>
      </c>
      <c r="K56" s="20">
        <v>3000</v>
      </c>
      <c r="L56" s="21"/>
      <c r="M56" s="22"/>
    </row>
    <row r="57" spans="1:13" s="3" customFormat="1" ht="15" x14ac:dyDescent="0.25">
      <c r="A57" s="7">
        <v>53</v>
      </c>
      <c r="B57" s="11"/>
      <c r="C57" s="12" t="s">
        <v>780</v>
      </c>
      <c r="D57" s="13"/>
      <c r="E57" s="11"/>
      <c r="F57" s="16" t="s">
        <v>31</v>
      </c>
      <c r="G57" s="17"/>
      <c r="H57" s="16" t="s">
        <v>718</v>
      </c>
      <c r="I57" s="20">
        <v>1200</v>
      </c>
      <c r="J57" s="20">
        <v>3000</v>
      </c>
      <c r="K57" s="20">
        <v>3000</v>
      </c>
      <c r="L57" s="21"/>
      <c r="M57" s="22"/>
    </row>
    <row r="58" spans="1:13" s="3" customFormat="1" ht="15" x14ac:dyDescent="0.25">
      <c r="A58" s="7">
        <v>54</v>
      </c>
      <c r="B58" s="11"/>
      <c r="C58" s="12" t="s">
        <v>781</v>
      </c>
      <c r="D58" s="13"/>
      <c r="E58" s="11"/>
      <c r="F58" s="16" t="s">
        <v>31</v>
      </c>
      <c r="G58" s="17"/>
      <c r="H58" s="16" t="s">
        <v>718</v>
      </c>
      <c r="I58" s="20">
        <v>1200</v>
      </c>
      <c r="J58" s="20">
        <v>3000</v>
      </c>
      <c r="K58" s="20">
        <v>3000</v>
      </c>
      <c r="L58" s="21"/>
      <c r="M58" s="22"/>
    </row>
    <row r="59" spans="1:13" s="3" customFormat="1" ht="30" x14ac:dyDescent="0.25">
      <c r="A59" s="7">
        <v>55</v>
      </c>
      <c r="B59" s="11"/>
      <c r="C59" s="12" t="s">
        <v>782</v>
      </c>
      <c r="D59" s="13"/>
      <c r="E59" s="11"/>
      <c r="F59" s="16" t="s">
        <v>31</v>
      </c>
      <c r="G59" s="17"/>
      <c r="H59" s="16" t="s">
        <v>718</v>
      </c>
      <c r="I59" s="20">
        <v>1200</v>
      </c>
      <c r="J59" s="20">
        <v>3000</v>
      </c>
      <c r="K59" s="20">
        <v>3000</v>
      </c>
      <c r="L59" s="21"/>
      <c r="M59" s="22"/>
    </row>
    <row r="60" spans="1:13" s="3" customFormat="1" ht="30" x14ac:dyDescent="0.25">
      <c r="A60" s="7">
        <v>56</v>
      </c>
      <c r="B60" s="11"/>
      <c r="C60" s="12" t="s">
        <v>783</v>
      </c>
      <c r="D60" s="13"/>
      <c r="E60" s="11"/>
      <c r="F60" s="16" t="s">
        <v>31</v>
      </c>
      <c r="G60" s="17"/>
      <c r="H60" s="16" t="s">
        <v>718</v>
      </c>
      <c r="I60" s="20">
        <v>1200</v>
      </c>
      <c r="J60" s="20">
        <v>3000</v>
      </c>
      <c r="K60" s="20">
        <v>3000</v>
      </c>
      <c r="L60" s="21"/>
      <c r="M60" s="22"/>
    </row>
    <row r="61" spans="1:13" s="3" customFormat="1" ht="30" x14ac:dyDescent="0.25">
      <c r="A61" s="7">
        <v>57</v>
      </c>
      <c r="B61" s="11"/>
      <c r="C61" s="12" t="s">
        <v>784</v>
      </c>
      <c r="D61" s="13"/>
      <c r="E61" s="11"/>
      <c r="F61" s="16" t="s">
        <v>31</v>
      </c>
      <c r="G61" s="17"/>
      <c r="H61" s="16" t="s">
        <v>718</v>
      </c>
      <c r="I61" s="20">
        <v>1200</v>
      </c>
      <c r="J61" s="20">
        <v>3000</v>
      </c>
      <c r="K61" s="20">
        <v>3000</v>
      </c>
      <c r="L61" s="21"/>
      <c r="M61" s="22"/>
    </row>
    <row r="62" spans="1:13" s="3" customFormat="1" ht="30" x14ac:dyDescent="0.25">
      <c r="A62" s="7">
        <v>58</v>
      </c>
      <c r="B62" s="11"/>
      <c r="C62" s="12" t="s">
        <v>785</v>
      </c>
      <c r="D62" s="13"/>
      <c r="E62" s="11"/>
      <c r="F62" s="16" t="s">
        <v>31</v>
      </c>
      <c r="G62" s="17"/>
      <c r="H62" s="16" t="s">
        <v>718</v>
      </c>
      <c r="I62" s="20">
        <v>1200</v>
      </c>
      <c r="J62" s="20">
        <v>3000</v>
      </c>
      <c r="K62" s="20">
        <v>3000</v>
      </c>
      <c r="L62" s="21"/>
      <c r="M62" s="22"/>
    </row>
    <row r="63" spans="1:13" s="3" customFormat="1" ht="30" x14ac:dyDescent="0.25">
      <c r="A63" s="7">
        <v>59</v>
      </c>
      <c r="B63" s="11"/>
      <c r="C63" s="12" t="s">
        <v>786</v>
      </c>
      <c r="D63" s="13"/>
      <c r="E63" s="11"/>
      <c r="F63" s="16" t="s">
        <v>31</v>
      </c>
      <c r="G63" s="17"/>
      <c r="H63" s="16" t="s">
        <v>718</v>
      </c>
      <c r="I63" s="20">
        <v>1200</v>
      </c>
      <c r="J63" s="20">
        <v>3000</v>
      </c>
      <c r="K63" s="20">
        <v>3000</v>
      </c>
      <c r="L63" s="21"/>
      <c r="M63" s="22"/>
    </row>
    <row r="64" spans="1:13" s="3" customFormat="1" ht="15" x14ac:dyDescent="0.25">
      <c r="A64" s="7">
        <v>60</v>
      </c>
      <c r="B64" s="11"/>
      <c r="C64" s="12" t="s">
        <v>787</v>
      </c>
      <c r="D64" s="13"/>
      <c r="E64" s="11"/>
      <c r="F64" s="16" t="s">
        <v>31</v>
      </c>
      <c r="G64" s="17"/>
      <c r="H64" s="16" t="s">
        <v>718</v>
      </c>
      <c r="I64" s="20">
        <v>1200</v>
      </c>
      <c r="J64" s="20">
        <v>3000</v>
      </c>
      <c r="K64" s="20">
        <v>3000</v>
      </c>
      <c r="L64" s="21"/>
      <c r="M64" s="22"/>
    </row>
    <row r="65" spans="1:13" s="3" customFormat="1" ht="30" x14ac:dyDescent="0.25">
      <c r="A65" s="7">
        <v>61</v>
      </c>
      <c r="B65" s="11"/>
      <c r="C65" s="12" t="s">
        <v>788</v>
      </c>
      <c r="D65" s="13"/>
      <c r="E65" s="11"/>
      <c r="F65" s="16" t="s">
        <v>31</v>
      </c>
      <c r="G65" s="17"/>
      <c r="H65" s="16" t="s">
        <v>718</v>
      </c>
      <c r="I65" s="20">
        <v>1200</v>
      </c>
      <c r="J65" s="20">
        <v>3000</v>
      </c>
      <c r="K65" s="20">
        <v>3000</v>
      </c>
      <c r="L65" s="21"/>
      <c r="M65" s="22"/>
    </row>
    <row r="66" spans="1:13" s="3" customFormat="1" ht="15" x14ac:dyDescent="0.25">
      <c r="A66" s="7">
        <v>62</v>
      </c>
      <c r="B66" s="11"/>
      <c r="C66" s="12" t="s">
        <v>789</v>
      </c>
      <c r="D66" s="13"/>
      <c r="E66" s="11"/>
      <c r="F66" s="16" t="s">
        <v>31</v>
      </c>
      <c r="G66" s="17"/>
      <c r="H66" s="16" t="s">
        <v>718</v>
      </c>
      <c r="I66" s="20">
        <v>1200</v>
      </c>
      <c r="J66" s="20">
        <v>3000</v>
      </c>
      <c r="K66" s="20">
        <v>3000</v>
      </c>
      <c r="L66" s="21"/>
      <c r="M66" s="22"/>
    </row>
    <row r="67" spans="1:13" s="3" customFormat="1" ht="30" x14ac:dyDescent="0.25">
      <c r="A67" s="7">
        <v>63</v>
      </c>
      <c r="B67" s="11"/>
      <c r="C67" s="12" t="s">
        <v>790</v>
      </c>
      <c r="D67" s="13"/>
      <c r="E67" s="11"/>
      <c r="F67" s="16" t="s">
        <v>31</v>
      </c>
      <c r="G67" s="17"/>
      <c r="H67" s="16" t="s">
        <v>718</v>
      </c>
      <c r="I67" s="20">
        <v>1200</v>
      </c>
      <c r="J67" s="20">
        <v>3000</v>
      </c>
      <c r="K67" s="20">
        <v>3000</v>
      </c>
      <c r="L67" s="21"/>
      <c r="M67" s="22"/>
    </row>
    <row r="68" spans="1:13" s="3" customFormat="1" ht="30" x14ac:dyDescent="0.25">
      <c r="A68" s="7">
        <v>64</v>
      </c>
      <c r="B68" s="11"/>
      <c r="C68" s="12" t="s">
        <v>791</v>
      </c>
      <c r="D68" s="13"/>
      <c r="E68" s="11"/>
      <c r="F68" s="16" t="s">
        <v>31</v>
      </c>
      <c r="G68" s="17"/>
      <c r="H68" s="16" t="s">
        <v>718</v>
      </c>
      <c r="I68" s="20">
        <v>800</v>
      </c>
      <c r="J68" s="20">
        <v>1500</v>
      </c>
      <c r="K68" s="20">
        <v>1500</v>
      </c>
      <c r="L68" s="21"/>
      <c r="M68" s="22"/>
    </row>
    <row r="69" spans="1:13" s="3" customFormat="1" ht="30" x14ac:dyDescent="0.25">
      <c r="A69" s="7">
        <v>65</v>
      </c>
      <c r="B69" s="11"/>
      <c r="C69" s="12" t="s">
        <v>792</v>
      </c>
      <c r="D69" s="13"/>
      <c r="E69" s="11"/>
      <c r="F69" s="16" t="s">
        <v>31</v>
      </c>
      <c r="G69" s="17"/>
      <c r="H69" s="16" t="s">
        <v>718</v>
      </c>
      <c r="I69" s="20">
        <v>800</v>
      </c>
      <c r="J69" s="20">
        <v>1500</v>
      </c>
      <c r="K69" s="20">
        <v>1500</v>
      </c>
      <c r="L69" s="21"/>
      <c r="M69" s="22"/>
    </row>
    <row r="70" spans="1:13" s="3" customFormat="1" ht="15" x14ac:dyDescent="0.25">
      <c r="A70" s="7">
        <v>66</v>
      </c>
      <c r="B70" s="11"/>
      <c r="C70" s="12" t="s">
        <v>793</v>
      </c>
      <c r="D70" s="13"/>
      <c r="E70" s="11"/>
      <c r="F70" s="16" t="s">
        <v>31</v>
      </c>
      <c r="G70" s="17"/>
      <c r="H70" s="16" t="s">
        <v>718</v>
      </c>
      <c r="I70" s="20">
        <v>800</v>
      </c>
      <c r="J70" s="20">
        <v>1500</v>
      </c>
      <c r="K70" s="20">
        <v>1500</v>
      </c>
      <c r="L70" s="21"/>
      <c r="M70" s="22"/>
    </row>
    <row r="71" spans="1:13" s="3" customFormat="1" ht="15" x14ac:dyDescent="0.25">
      <c r="A71" s="7">
        <v>67</v>
      </c>
      <c r="B71" s="11"/>
      <c r="C71" s="12" t="s">
        <v>794</v>
      </c>
      <c r="D71" s="13"/>
      <c r="E71" s="11"/>
      <c r="F71" s="16" t="s">
        <v>31</v>
      </c>
      <c r="G71" s="17"/>
      <c r="H71" s="16" t="s">
        <v>718</v>
      </c>
      <c r="I71" s="20">
        <v>800</v>
      </c>
      <c r="J71" s="20">
        <v>1500</v>
      </c>
      <c r="K71" s="20">
        <v>1500</v>
      </c>
      <c r="L71" s="21"/>
      <c r="M71" s="22"/>
    </row>
    <row r="72" spans="1:13" s="3" customFormat="1" ht="15" x14ac:dyDescent="0.25">
      <c r="A72" s="7">
        <v>68</v>
      </c>
      <c r="B72" s="11"/>
      <c r="C72" s="12" t="s">
        <v>795</v>
      </c>
      <c r="D72" s="13"/>
      <c r="E72" s="11"/>
      <c r="F72" s="16" t="s">
        <v>31</v>
      </c>
      <c r="G72" s="17"/>
      <c r="H72" s="16" t="s">
        <v>718</v>
      </c>
      <c r="I72" s="20">
        <v>500</v>
      </c>
      <c r="J72" s="20">
        <v>1000</v>
      </c>
      <c r="K72" s="20">
        <v>1000</v>
      </c>
      <c r="L72" s="21"/>
      <c r="M72" s="22"/>
    </row>
    <row r="73" spans="1:13" s="3" customFormat="1" ht="15" x14ac:dyDescent="0.25">
      <c r="A73" s="7">
        <v>69</v>
      </c>
      <c r="B73" s="11"/>
      <c r="C73" s="12" t="s">
        <v>796</v>
      </c>
      <c r="D73" s="13"/>
      <c r="E73" s="11"/>
      <c r="F73" s="16" t="s">
        <v>31</v>
      </c>
      <c r="G73" s="17"/>
      <c r="H73" s="16" t="s">
        <v>718</v>
      </c>
      <c r="I73" s="20">
        <v>500</v>
      </c>
      <c r="J73" s="20">
        <v>1000</v>
      </c>
      <c r="K73" s="20">
        <v>1000</v>
      </c>
      <c r="L73" s="21"/>
      <c r="M73" s="22"/>
    </row>
    <row r="74" spans="1:13" s="3" customFormat="1" ht="15" x14ac:dyDescent="0.25">
      <c r="A74" s="7">
        <v>70</v>
      </c>
      <c r="B74" s="11"/>
      <c r="C74" s="12" t="s">
        <v>797</v>
      </c>
      <c r="D74" s="13"/>
      <c r="E74" s="11"/>
      <c r="F74" s="16" t="s">
        <v>31</v>
      </c>
      <c r="G74" s="17"/>
      <c r="H74" s="16" t="s">
        <v>718</v>
      </c>
      <c r="I74" s="20">
        <v>500</v>
      </c>
      <c r="J74" s="20">
        <v>1000</v>
      </c>
      <c r="K74" s="20">
        <v>1000</v>
      </c>
      <c r="L74" s="21"/>
      <c r="M74" s="22"/>
    </row>
    <row r="75" spans="1:13" s="3" customFormat="1" ht="30" x14ac:dyDescent="0.25">
      <c r="A75" s="7">
        <v>71</v>
      </c>
      <c r="B75" s="11"/>
      <c r="C75" s="12" t="s">
        <v>798</v>
      </c>
      <c r="D75" s="13"/>
      <c r="E75" s="11"/>
      <c r="F75" s="16" t="s">
        <v>31</v>
      </c>
      <c r="G75" s="17"/>
      <c r="H75" s="16" t="s">
        <v>718</v>
      </c>
      <c r="I75" s="20">
        <v>500</v>
      </c>
      <c r="J75" s="20">
        <v>1000</v>
      </c>
      <c r="K75" s="20">
        <v>1000</v>
      </c>
      <c r="L75" s="21"/>
      <c r="M75" s="22"/>
    </row>
    <row r="76" spans="1:13" s="3" customFormat="1" ht="15" x14ac:dyDescent="0.25">
      <c r="A76" s="7">
        <v>72</v>
      </c>
      <c r="B76" s="11"/>
      <c r="C76" s="12" t="s">
        <v>799</v>
      </c>
      <c r="D76" s="13"/>
      <c r="E76" s="11"/>
      <c r="F76" s="16" t="s">
        <v>31</v>
      </c>
      <c r="G76" s="17"/>
      <c r="H76" s="16" t="s">
        <v>718</v>
      </c>
      <c r="I76" s="20">
        <v>500</v>
      </c>
      <c r="J76" s="20">
        <v>1000</v>
      </c>
      <c r="K76" s="20">
        <v>1000</v>
      </c>
      <c r="L76" s="21"/>
      <c r="M76" s="22"/>
    </row>
    <row r="77" spans="1:13" s="3" customFormat="1" ht="15" x14ac:dyDescent="0.25">
      <c r="A77" s="7">
        <v>73</v>
      </c>
      <c r="B77" s="11"/>
      <c r="C77" s="12" t="s">
        <v>800</v>
      </c>
      <c r="D77" s="13"/>
      <c r="E77" s="11"/>
      <c r="F77" s="16" t="s">
        <v>31</v>
      </c>
      <c r="G77" s="17"/>
      <c r="H77" s="16" t="s">
        <v>718</v>
      </c>
      <c r="I77" s="20">
        <v>500</v>
      </c>
      <c r="J77" s="20">
        <v>1000</v>
      </c>
      <c r="K77" s="20">
        <v>1000</v>
      </c>
      <c r="L77" s="21"/>
      <c r="M77" s="22"/>
    </row>
    <row r="78" spans="1:13" s="3" customFormat="1" ht="15" x14ac:dyDescent="0.25">
      <c r="A78" s="7">
        <v>74</v>
      </c>
      <c r="B78" s="11"/>
      <c r="C78" s="12" t="s">
        <v>801</v>
      </c>
      <c r="D78" s="13"/>
      <c r="E78" s="11"/>
      <c r="F78" s="16" t="s">
        <v>31</v>
      </c>
      <c r="G78" s="17"/>
      <c r="H78" s="16" t="s">
        <v>718</v>
      </c>
      <c r="I78" s="20">
        <v>300</v>
      </c>
      <c r="J78" s="20">
        <v>800</v>
      </c>
      <c r="K78" s="20">
        <v>800</v>
      </c>
      <c r="L78" s="21"/>
      <c r="M78" s="22"/>
    </row>
    <row r="79" spans="1:13" s="3" customFormat="1" ht="15" x14ac:dyDescent="0.25">
      <c r="A79" s="7">
        <v>75</v>
      </c>
      <c r="B79" s="11"/>
      <c r="C79" s="12" t="s">
        <v>802</v>
      </c>
      <c r="D79" s="13"/>
      <c r="E79" s="11"/>
      <c r="F79" s="16" t="s">
        <v>31</v>
      </c>
      <c r="G79" s="17"/>
      <c r="H79" s="16" t="s">
        <v>718</v>
      </c>
      <c r="I79" s="20">
        <v>300</v>
      </c>
      <c r="J79" s="20">
        <v>800</v>
      </c>
      <c r="K79" s="20">
        <v>800</v>
      </c>
      <c r="L79" s="21"/>
      <c r="M79" s="22"/>
    </row>
    <row r="80" spans="1:13" s="3" customFormat="1" ht="15" x14ac:dyDescent="0.25">
      <c r="A80" s="7">
        <v>76</v>
      </c>
      <c r="B80" s="11"/>
      <c r="C80" s="12" t="s">
        <v>803</v>
      </c>
      <c r="D80" s="13"/>
      <c r="E80" s="11"/>
      <c r="F80" s="16" t="s">
        <v>31</v>
      </c>
      <c r="G80" s="17"/>
      <c r="H80" s="16" t="s">
        <v>718</v>
      </c>
      <c r="I80" s="20">
        <v>300</v>
      </c>
      <c r="J80" s="20">
        <v>800</v>
      </c>
      <c r="K80" s="20">
        <v>800</v>
      </c>
      <c r="L80" s="21"/>
      <c r="M80" s="22"/>
    </row>
    <row r="81" spans="1:13" s="3" customFormat="1" ht="15" x14ac:dyDescent="0.25">
      <c r="A81" s="7">
        <v>77</v>
      </c>
      <c r="B81" s="11"/>
      <c r="C81" s="12" t="s">
        <v>804</v>
      </c>
      <c r="D81" s="13"/>
      <c r="E81" s="11"/>
      <c r="F81" s="16" t="s">
        <v>31</v>
      </c>
      <c r="G81" s="17"/>
      <c r="H81" s="16" t="s">
        <v>718</v>
      </c>
      <c r="I81" s="20">
        <v>300</v>
      </c>
      <c r="J81" s="20">
        <v>800</v>
      </c>
      <c r="K81" s="20">
        <v>800</v>
      </c>
      <c r="L81" s="21"/>
      <c r="M81" s="22"/>
    </row>
    <row r="82" spans="1:13" s="3" customFormat="1" ht="30" x14ac:dyDescent="0.25">
      <c r="A82" s="7">
        <v>78</v>
      </c>
      <c r="B82" s="11"/>
      <c r="C82" s="12" t="s">
        <v>805</v>
      </c>
      <c r="D82" s="13"/>
      <c r="E82" s="11"/>
      <c r="F82" s="16" t="s">
        <v>31</v>
      </c>
      <c r="G82" s="17"/>
      <c r="H82" s="16" t="s">
        <v>718</v>
      </c>
      <c r="I82" s="20">
        <v>300</v>
      </c>
      <c r="J82" s="20">
        <v>800</v>
      </c>
      <c r="K82" s="20">
        <v>800</v>
      </c>
      <c r="L82" s="21"/>
      <c r="M82" s="22"/>
    </row>
    <row r="83" spans="1:13" s="3" customFormat="1" ht="15" x14ac:dyDescent="0.25">
      <c r="A83" s="7">
        <v>79</v>
      </c>
      <c r="B83" s="11"/>
      <c r="C83" s="12" t="s">
        <v>806</v>
      </c>
      <c r="D83" s="13"/>
      <c r="E83" s="11"/>
      <c r="F83" s="16" t="s">
        <v>31</v>
      </c>
      <c r="G83" s="17"/>
      <c r="H83" s="16" t="s">
        <v>718</v>
      </c>
      <c r="I83" s="20">
        <v>200</v>
      </c>
      <c r="J83" s="20">
        <v>600</v>
      </c>
      <c r="K83" s="20">
        <v>600</v>
      </c>
      <c r="L83" s="21"/>
      <c r="M83" s="22"/>
    </row>
    <row r="84" spans="1:13" s="3" customFormat="1" ht="15" x14ac:dyDescent="0.25">
      <c r="A84" s="7">
        <v>80</v>
      </c>
      <c r="B84" s="11"/>
      <c r="C84" s="12" t="s">
        <v>807</v>
      </c>
      <c r="D84" s="13"/>
      <c r="E84" s="11"/>
      <c r="F84" s="16" t="s">
        <v>31</v>
      </c>
      <c r="G84" s="17"/>
      <c r="H84" s="16" t="s">
        <v>718</v>
      </c>
      <c r="I84" s="20">
        <v>200</v>
      </c>
      <c r="J84" s="20">
        <v>600</v>
      </c>
      <c r="K84" s="20">
        <v>600</v>
      </c>
      <c r="L84" s="21"/>
      <c r="M84" s="22"/>
    </row>
    <row r="85" spans="1:13" s="3" customFormat="1" ht="15" x14ac:dyDescent="0.25">
      <c r="A85" s="7">
        <v>81</v>
      </c>
      <c r="B85" s="11"/>
      <c r="C85" s="12" t="s">
        <v>808</v>
      </c>
      <c r="D85" s="13"/>
      <c r="E85" s="11"/>
      <c r="F85" s="16" t="s">
        <v>31</v>
      </c>
      <c r="G85" s="17"/>
      <c r="H85" s="16" t="s">
        <v>718</v>
      </c>
      <c r="I85" s="20">
        <v>150</v>
      </c>
      <c r="J85" s="20">
        <v>400</v>
      </c>
      <c r="K85" s="20">
        <v>400</v>
      </c>
      <c r="L85" s="21"/>
      <c r="M85" s="22"/>
    </row>
    <row r="86" spans="1:13" s="3" customFormat="1" ht="15" x14ac:dyDescent="0.25">
      <c r="A86" s="7">
        <v>82</v>
      </c>
      <c r="B86" s="11"/>
      <c r="C86" s="12" t="s">
        <v>809</v>
      </c>
      <c r="D86" s="13"/>
      <c r="E86" s="11"/>
      <c r="F86" s="16" t="s">
        <v>31</v>
      </c>
      <c r="G86" s="17"/>
      <c r="H86" s="16" t="s">
        <v>718</v>
      </c>
      <c r="I86" s="20">
        <v>150</v>
      </c>
      <c r="J86" s="20">
        <v>400</v>
      </c>
      <c r="K86" s="20">
        <v>400</v>
      </c>
      <c r="L86" s="21"/>
      <c r="M86" s="22"/>
    </row>
    <row r="87" spans="1:13" s="3" customFormat="1" ht="15" x14ac:dyDescent="0.25">
      <c r="A87" s="7">
        <v>83</v>
      </c>
      <c r="B87" s="11"/>
      <c r="C87" s="12" t="s">
        <v>810</v>
      </c>
      <c r="D87" s="13"/>
      <c r="E87" s="11"/>
      <c r="F87" s="16" t="s">
        <v>31</v>
      </c>
      <c r="G87" s="17"/>
      <c r="H87" s="16" t="s">
        <v>718</v>
      </c>
      <c r="I87" s="20">
        <v>150</v>
      </c>
      <c r="J87" s="20">
        <v>400</v>
      </c>
      <c r="K87" s="20">
        <v>400</v>
      </c>
      <c r="L87" s="21"/>
      <c r="M87" s="22"/>
    </row>
    <row r="88" spans="1:13" s="3" customFormat="1" ht="15" x14ac:dyDescent="0.25">
      <c r="A88" s="7">
        <v>84</v>
      </c>
      <c r="B88" s="11"/>
      <c r="C88" s="12" t="s">
        <v>811</v>
      </c>
      <c r="D88" s="13"/>
      <c r="E88" s="11"/>
      <c r="F88" s="16" t="s">
        <v>31</v>
      </c>
      <c r="G88" s="17"/>
      <c r="H88" s="16" t="s">
        <v>718</v>
      </c>
      <c r="I88" s="20">
        <v>100</v>
      </c>
      <c r="J88" s="20">
        <v>200</v>
      </c>
      <c r="K88" s="20">
        <v>200</v>
      </c>
      <c r="L88" s="21"/>
      <c r="M88" s="22"/>
    </row>
    <row r="89" spans="1:13" s="3" customFormat="1" ht="15" x14ac:dyDescent="0.25">
      <c r="A89" s="7">
        <v>85</v>
      </c>
      <c r="B89" s="11"/>
      <c r="C89" s="12" t="s">
        <v>812</v>
      </c>
      <c r="D89" s="13"/>
      <c r="E89" s="11"/>
      <c r="F89" s="16" t="s">
        <v>31</v>
      </c>
      <c r="G89" s="17"/>
      <c r="H89" s="16" t="s">
        <v>718</v>
      </c>
      <c r="I89" s="20">
        <v>100</v>
      </c>
      <c r="J89" s="20">
        <v>200</v>
      </c>
      <c r="K89" s="20">
        <v>200</v>
      </c>
      <c r="L89" s="21"/>
      <c r="M89" s="22"/>
    </row>
    <row r="90" spans="1:13" s="3" customFormat="1" ht="15" x14ac:dyDescent="0.25">
      <c r="A90" s="7">
        <v>86</v>
      </c>
      <c r="B90" s="11" t="s">
        <v>813</v>
      </c>
      <c r="C90" s="12" t="s">
        <v>814</v>
      </c>
      <c r="D90" s="13"/>
      <c r="E90" s="11"/>
      <c r="F90" s="16" t="s">
        <v>31</v>
      </c>
      <c r="G90" s="17"/>
      <c r="H90" s="16" t="s">
        <v>718</v>
      </c>
      <c r="I90" s="31">
        <v>1200</v>
      </c>
      <c r="J90" s="31">
        <v>2800</v>
      </c>
      <c r="K90" s="31">
        <v>2800</v>
      </c>
      <c r="L90" s="21"/>
      <c r="M90" s="22"/>
    </row>
    <row r="91" spans="1:13" s="3" customFormat="1" ht="30" x14ac:dyDescent="0.25">
      <c r="A91" s="7">
        <v>87</v>
      </c>
      <c r="B91" s="11"/>
      <c r="C91" s="12" t="s">
        <v>815</v>
      </c>
      <c r="D91" s="13"/>
      <c r="E91" s="11"/>
      <c r="F91" s="16" t="s">
        <v>31</v>
      </c>
      <c r="G91" s="17"/>
      <c r="H91" s="16" t="s">
        <v>718</v>
      </c>
      <c r="I91" s="20">
        <v>1200</v>
      </c>
      <c r="J91" s="20">
        <v>3000</v>
      </c>
      <c r="K91" s="20">
        <v>3000</v>
      </c>
      <c r="L91" s="21"/>
      <c r="M91" s="22"/>
    </row>
    <row r="92" spans="1:13" s="3" customFormat="1" ht="15" x14ac:dyDescent="0.25">
      <c r="A92" s="7">
        <v>88</v>
      </c>
      <c r="B92" s="11"/>
      <c r="C92" s="12" t="s">
        <v>816</v>
      </c>
      <c r="D92" s="13"/>
      <c r="E92" s="11"/>
      <c r="F92" s="16" t="s">
        <v>31</v>
      </c>
      <c r="G92" s="17"/>
      <c r="H92" s="16" t="s">
        <v>718</v>
      </c>
      <c r="I92" s="20">
        <v>800</v>
      </c>
      <c r="J92" s="20">
        <v>1500</v>
      </c>
      <c r="K92" s="20">
        <v>1500</v>
      </c>
      <c r="L92" s="21"/>
      <c r="M92" s="22"/>
    </row>
    <row r="93" spans="1:13" s="3" customFormat="1" ht="15" x14ac:dyDescent="0.25">
      <c r="A93" s="7">
        <v>89</v>
      </c>
      <c r="B93" s="11"/>
      <c r="C93" s="12" t="s">
        <v>817</v>
      </c>
      <c r="D93" s="13"/>
      <c r="E93" s="11"/>
      <c r="F93" s="16" t="s">
        <v>31</v>
      </c>
      <c r="G93" s="17"/>
      <c r="H93" s="16" t="s">
        <v>718</v>
      </c>
      <c r="I93" s="20">
        <v>300</v>
      </c>
      <c r="J93" s="20">
        <v>800</v>
      </c>
      <c r="K93" s="20">
        <v>800</v>
      </c>
      <c r="L93" s="21"/>
      <c r="M93" s="22"/>
    </row>
    <row r="94" spans="1:13" s="3" customFormat="1" ht="15" x14ac:dyDescent="0.25">
      <c r="A94" s="7">
        <v>90</v>
      </c>
      <c r="B94" s="11"/>
      <c r="C94" s="12" t="s">
        <v>818</v>
      </c>
      <c r="D94" s="13"/>
      <c r="E94" s="11"/>
      <c r="F94" s="16" t="s">
        <v>31</v>
      </c>
      <c r="G94" s="17"/>
      <c r="H94" s="16" t="s">
        <v>718</v>
      </c>
      <c r="I94" s="20">
        <v>150</v>
      </c>
      <c r="J94" s="20">
        <v>400</v>
      </c>
      <c r="K94" s="20">
        <v>400</v>
      </c>
      <c r="L94" s="21"/>
      <c r="M94" s="22"/>
    </row>
    <row r="95" spans="1:13" s="3" customFormat="1" ht="90" x14ac:dyDescent="0.25">
      <c r="A95" s="7">
        <v>91</v>
      </c>
      <c r="B95" s="11" t="s">
        <v>819</v>
      </c>
      <c r="C95" s="12" t="s">
        <v>820</v>
      </c>
      <c r="D95" s="13"/>
      <c r="E95" s="26" t="s">
        <v>821</v>
      </c>
      <c r="F95" s="16" t="s">
        <v>31</v>
      </c>
      <c r="G95" s="17"/>
      <c r="H95" s="16" t="s">
        <v>22</v>
      </c>
      <c r="I95" s="20">
        <v>1560</v>
      </c>
      <c r="J95" s="20">
        <v>2000</v>
      </c>
      <c r="K95" s="20">
        <v>2000</v>
      </c>
      <c r="L95" s="12" t="s">
        <v>822</v>
      </c>
      <c r="M95" s="11"/>
    </row>
    <row r="96" spans="1:13" s="3" customFormat="1" ht="15" x14ac:dyDescent="0.25">
      <c r="A96" s="7">
        <v>92</v>
      </c>
      <c r="B96" s="11"/>
      <c r="C96" s="12" t="s">
        <v>823</v>
      </c>
      <c r="D96" s="13"/>
      <c r="E96" s="11"/>
      <c r="F96" s="16" t="s">
        <v>31</v>
      </c>
      <c r="G96" s="17"/>
      <c r="H96" s="16" t="s">
        <v>718</v>
      </c>
      <c r="I96" s="20">
        <v>800</v>
      </c>
      <c r="J96" s="20">
        <v>1500</v>
      </c>
      <c r="K96" s="20">
        <v>1500</v>
      </c>
      <c r="L96" s="21"/>
      <c r="M96" s="22"/>
    </row>
    <row r="97" spans="1:13" s="3" customFormat="1" ht="15" x14ac:dyDescent="0.25">
      <c r="A97" s="7">
        <v>93</v>
      </c>
      <c r="B97" s="11"/>
      <c r="C97" s="12" t="s">
        <v>824</v>
      </c>
      <c r="D97" s="13"/>
      <c r="E97" s="11"/>
      <c r="F97" s="16" t="s">
        <v>31</v>
      </c>
      <c r="G97" s="17"/>
      <c r="H97" s="16" t="s">
        <v>718</v>
      </c>
      <c r="I97" s="20">
        <v>800</v>
      </c>
      <c r="J97" s="20">
        <v>1500</v>
      </c>
      <c r="K97" s="20">
        <v>1500</v>
      </c>
      <c r="L97" s="21"/>
      <c r="M97" s="22"/>
    </row>
    <row r="98" spans="1:13" s="3" customFormat="1" ht="15" x14ac:dyDescent="0.25">
      <c r="A98" s="7">
        <v>94</v>
      </c>
      <c r="B98" s="11"/>
      <c r="C98" s="12" t="s">
        <v>825</v>
      </c>
      <c r="D98" s="13"/>
      <c r="E98" s="11"/>
      <c r="F98" s="16" t="s">
        <v>31</v>
      </c>
      <c r="G98" s="17"/>
      <c r="H98" s="16" t="s">
        <v>718</v>
      </c>
      <c r="I98" s="20">
        <v>800</v>
      </c>
      <c r="J98" s="20">
        <v>1500</v>
      </c>
      <c r="K98" s="20">
        <v>1500</v>
      </c>
      <c r="L98" s="21"/>
      <c r="M98" s="22"/>
    </row>
    <row r="99" spans="1:13" s="3" customFormat="1" ht="30" x14ac:dyDescent="0.25">
      <c r="A99" s="7">
        <v>95</v>
      </c>
      <c r="B99" s="11"/>
      <c r="C99" s="12" t="s">
        <v>826</v>
      </c>
      <c r="D99" s="13"/>
      <c r="E99" s="11"/>
      <c r="F99" s="16" t="s">
        <v>169</v>
      </c>
      <c r="G99" s="17"/>
      <c r="H99" s="16" t="s">
        <v>718</v>
      </c>
      <c r="I99" s="20">
        <v>0</v>
      </c>
      <c r="J99" s="20">
        <v>0</v>
      </c>
      <c r="K99" s="20">
        <v>0</v>
      </c>
      <c r="L99" s="21"/>
      <c r="M99" s="22"/>
    </row>
    <row r="100" spans="1:13" s="3" customFormat="1" ht="15" x14ac:dyDescent="0.25">
      <c r="A100" s="7">
        <v>96</v>
      </c>
      <c r="B100" s="11"/>
      <c r="C100" s="12" t="s">
        <v>827</v>
      </c>
      <c r="D100" s="13"/>
      <c r="E100" s="11"/>
      <c r="F100" s="16" t="s">
        <v>169</v>
      </c>
      <c r="G100" s="17"/>
      <c r="H100" s="16" t="s">
        <v>718</v>
      </c>
      <c r="I100" s="20">
        <v>0</v>
      </c>
      <c r="J100" s="20">
        <v>0</v>
      </c>
      <c r="K100" s="20">
        <v>0</v>
      </c>
      <c r="L100" s="21"/>
      <c r="M100" s="22"/>
    </row>
    <row r="101" spans="1:13" s="3" customFormat="1" ht="15" x14ac:dyDescent="0.25">
      <c r="A101" s="7">
        <v>97</v>
      </c>
      <c r="B101" s="11"/>
      <c r="C101" s="12" t="s">
        <v>828</v>
      </c>
      <c r="D101" s="13"/>
      <c r="E101" s="11"/>
      <c r="F101" s="16" t="s">
        <v>169</v>
      </c>
      <c r="G101" s="17"/>
      <c r="H101" s="16" t="s">
        <v>718</v>
      </c>
      <c r="I101" s="20">
        <v>0</v>
      </c>
      <c r="J101" s="20">
        <v>0</v>
      </c>
      <c r="K101" s="20">
        <v>0</v>
      </c>
      <c r="L101" s="21"/>
      <c r="M101" s="22"/>
    </row>
    <row r="102" spans="1:13" s="3" customFormat="1" ht="15" x14ac:dyDescent="0.25">
      <c r="A102" s="7">
        <v>98</v>
      </c>
      <c r="B102" s="11"/>
      <c r="C102" s="12" t="s">
        <v>829</v>
      </c>
      <c r="D102" s="13"/>
      <c r="E102" s="11"/>
      <c r="F102" s="16" t="s">
        <v>169</v>
      </c>
      <c r="G102" s="17"/>
      <c r="H102" s="16" t="s">
        <v>718</v>
      </c>
      <c r="I102" s="20">
        <v>0</v>
      </c>
      <c r="J102" s="20">
        <v>0</v>
      </c>
      <c r="K102" s="20">
        <v>0</v>
      </c>
      <c r="L102" s="21"/>
      <c r="M102" s="22"/>
    </row>
    <row r="103" spans="1:13" s="3" customFormat="1" ht="15" x14ac:dyDescent="0.25">
      <c r="A103" s="7">
        <v>99</v>
      </c>
      <c r="B103" s="11"/>
      <c r="C103" s="12" t="s">
        <v>830</v>
      </c>
      <c r="D103" s="13"/>
      <c r="E103" s="11"/>
      <c r="F103" s="16" t="s">
        <v>31</v>
      </c>
      <c r="G103" s="17"/>
      <c r="H103" s="16" t="s">
        <v>718</v>
      </c>
      <c r="I103" s="20">
        <v>1200</v>
      </c>
      <c r="J103" s="20">
        <v>3000</v>
      </c>
      <c r="K103" s="20">
        <v>3000</v>
      </c>
      <c r="L103" s="21"/>
      <c r="M103" s="22"/>
    </row>
    <row r="104" spans="1:13" s="3" customFormat="1" ht="15" x14ac:dyDescent="0.25">
      <c r="A104" s="7">
        <v>100</v>
      </c>
      <c r="B104" s="11"/>
      <c r="C104" s="12" t="s">
        <v>831</v>
      </c>
      <c r="D104" s="13"/>
      <c r="E104" s="11"/>
      <c r="F104" s="16" t="s">
        <v>31</v>
      </c>
      <c r="G104" s="17"/>
      <c r="H104" s="16" t="s">
        <v>718</v>
      </c>
      <c r="I104" s="20">
        <v>800</v>
      </c>
      <c r="J104" s="20">
        <v>1500</v>
      </c>
      <c r="K104" s="20">
        <v>1500</v>
      </c>
      <c r="L104" s="21"/>
      <c r="M104" s="22"/>
    </row>
    <row r="105" spans="1:13" s="3" customFormat="1" ht="15" x14ac:dyDescent="0.25">
      <c r="A105" s="7">
        <v>101</v>
      </c>
      <c r="B105" s="11"/>
      <c r="C105" s="12" t="s">
        <v>832</v>
      </c>
      <c r="D105" s="13"/>
      <c r="E105" s="11"/>
      <c r="F105" s="16" t="s">
        <v>92</v>
      </c>
      <c r="G105" s="18">
        <v>0.05</v>
      </c>
      <c r="H105" s="16" t="s">
        <v>718</v>
      </c>
      <c r="I105" s="20">
        <v>200</v>
      </c>
      <c r="J105" s="20">
        <v>600</v>
      </c>
      <c r="K105" s="20">
        <v>600</v>
      </c>
      <c r="L105" s="21"/>
      <c r="M105" s="22"/>
    </row>
    <row r="106" spans="1:13" s="3" customFormat="1" ht="15" x14ac:dyDescent="0.25">
      <c r="A106" s="7">
        <v>102</v>
      </c>
      <c r="B106" s="11"/>
      <c r="C106" s="12" t="s">
        <v>833</v>
      </c>
      <c r="D106" s="13"/>
      <c r="E106" s="11"/>
      <c r="F106" s="16" t="s">
        <v>31</v>
      </c>
      <c r="G106" s="17"/>
      <c r="H106" s="16" t="s">
        <v>718</v>
      </c>
      <c r="I106" s="20">
        <v>2000</v>
      </c>
      <c r="J106" s="20">
        <v>4500</v>
      </c>
      <c r="K106" s="20">
        <v>4500</v>
      </c>
      <c r="L106" s="21"/>
      <c r="M106" s="22"/>
    </row>
    <row r="107" spans="1:13" s="3" customFormat="1" ht="15" x14ac:dyDescent="0.25">
      <c r="A107" s="7">
        <v>103</v>
      </c>
      <c r="B107" s="11"/>
      <c r="C107" s="12" t="s">
        <v>834</v>
      </c>
      <c r="D107" s="13"/>
      <c r="E107" s="11"/>
      <c r="F107" s="16" t="s">
        <v>31</v>
      </c>
      <c r="G107" s="17"/>
      <c r="H107" s="16" t="s">
        <v>718</v>
      </c>
      <c r="I107" s="20">
        <v>2000</v>
      </c>
      <c r="J107" s="20">
        <v>4500</v>
      </c>
      <c r="K107" s="20">
        <v>4500</v>
      </c>
      <c r="L107" s="21"/>
      <c r="M107" s="22"/>
    </row>
    <row r="108" spans="1:13" s="3" customFormat="1" ht="60" x14ac:dyDescent="0.25">
      <c r="A108" s="7">
        <v>104</v>
      </c>
      <c r="B108" s="11"/>
      <c r="C108" s="12" t="s">
        <v>835</v>
      </c>
      <c r="D108" s="13"/>
      <c r="E108" s="11"/>
      <c r="F108" s="16" t="s">
        <v>31</v>
      </c>
      <c r="G108" s="17"/>
      <c r="H108" s="16" t="s">
        <v>718</v>
      </c>
      <c r="I108" s="20">
        <v>2000</v>
      </c>
      <c r="J108" s="20">
        <v>4500</v>
      </c>
      <c r="K108" s="20">
        <v>4500</v>
      </c>
      <c r="L108" s="21"/>
      <c r="M108" s="22"/>
    </row>
    <row r="109" spans="1:13" s="3" customFormat="1" ht="30" x14ac:dyDescent="0.25">
      <c r="A109" s="7">
        <v>105</v>
      </c>
      <c r="B109" s="11"/>
      <c r="C109" s="12" t="s">
        <v>836</v>
      </c>
      <c r="D109" s="13"/>
      <c r="E109" s="11"/>
      <c r="F109" s="16" t="s">
        <v>31</v>
      </c>
      <c r="G109" s="17"/>
      <c r="H109" s="16" t="s">
        <v>718</v>
      </c>
      <c r="I109" s="20">
        <v>2000</v>
      </c>
      <c r="J109" s="20">
        <v>4500</v>
      </c>
      <c r="K109" s="20">
        <v>4500</v>
      </c>
      <c r="L109" s="21"/>
      <c r="M109" s="22"/>
    </row>
    <row r="110" spans="1:13" s="3" customFormat="1" ht="45" x14ac:dyDescent="0.25">
      <c r="A110" s="7">
        <v>106</v>
      </c>
      <c r="B110" s="11"/>
      <c r="C110" s="12" t="s">
        <v>837</v>
      </c>
      <c r="D110" s="13"/>
      <c r="E110" s="11"/>
      <c r="F110" s="16" t="s">
        <v>31</v>
      </c>
      <c r="G110" s="17"/>
      <c r="H110" s="16" t="s">
        <v>718</v>
      </c>
      <c r="I110" s="20">
        <v>2000</v>
      </c>
      <c r="J110" s="20">
        <v>4500</v>
      </c>
      <c r="K110" s="20">
        <v>4500</v>
      </c>
      <c r="L110" s="21"/>
      <c r="M110" s="22"/>
    </row>
    <row r="111" spans="1:13" s="3" customFormat="1" ht="45" x14ac:dyDescent="0.25">
      <c r="A111" s="7">
        <v>107</v>
      </c>
      <c r="B111" s="11"/>
      <c r="C111" s="12" t="s">
        <v>838</v>
      </c>
      <c r="D111" s="13"/>
      <c r="E111" s="11"/>
      <c r="F111" s="16" t="s">
        <v>31</v>
      </c>
      <c r="G111" s="17"/>
      <c r="H111" s="16" t="s">
        <v>718</v>
      </c>
      <c r="I111" s="20">
        <v>2000</v>
      </c>
      <c r="J111" s="20">
        <v>4500</v>
      </c>
      <c r="K111" s="20">
        <v>4500</v>
      </c>
      <c r="L111" s="21"/>
      <c r="M111" s="22"/>
    </row>
    <row r="112" spans="1:13" s="3" customFormat="1" ht="30" x14ac:dyDescent="0.25">
      <c r="A112" s="7">
        <v>108</v>
      </c>
      <c r="B112" s="11"/>
      <c r="C112" s="12" t="s">
        <v>839</v>
      </c>
      <c r="D112" s="13"/>
      <c r="E112" s="11"/>
      <c r="F112" s="16" t="s">
        <v>31</v>
      </c>
      <c r="G112" s="17"/>
      <c r="H112" s="16" t="s">
        <v>718</v>
      </c>
      <c r="I112" s="20">
        <v>2000</v>
      </c>
      <c r="J112" s="20">
        <v>4500</v>
      </c>
      <c r="K112" s="20">
        <v>4500</v>
      </c>
      <c r="L112" s="21"/>
      <c r="M112" s="22"/>
    </row>
    <row r="113" spans="1:13" s="3" customFormat="1" ht="15" x14ac:dyDescent="0.25">
      <c r="A113" s="7">
        <v>109</v>
      </c>
      <c r="B113" s="11"/>
      <c r="C113" s="12" t="s">
        <v>840</v>
      </c>
      <c r="D113" s="13"/>
      <c r="E113" s="11"/>
      <c r="F113" s="16" t="s">
        <v>31</v>
      </c>
      <c r="G113" s="17"/>
      <c r="H113" s="16" t="s">
        <v>718</v>
      </c>
      <c r="I113" s="20">
        <v>2000</v>
      </c>
      <c r="J113" s="20">
        <v>4500</v>
      </c>
      <c r="K113" s="20">
        <v>4500</v>
      </c>
      <c r="L113" s="21"/>
      <c r="M113" s="22"/>
    </row>
    <row r="114" spans="1:13" s="3" customFormat="1" ht="30" x14ac:dyDescent="0.25">
      <c r="A114" s="7">
        <v>110</v>
      </c>
      <c r="B114" s="11"/>
      <c r="C114" s="12" t="s">
        <v>841</v>
      </c>
      <c r="D114" s="13"/>
      <c r="E114" s="11"/>
      <c r="F114" s="16" t="s">
        <v>31</v>
      </c>
      <c r="G114" s="17"/>
      <c r="H114" s="16" t="s">
        <v>718</v>
      </c>
      <c r="I114" s="20">
        <v>2000</v>
      </c>
      <c r="J114" s="20">
        <v>4500</v>
      </c>
      <c r="K114" s="20">
        <v>4500</v>
      </c>
      <c r="L114" s="21"/>
      <c r="M114" s="22"/>
    </row>
    <row r="115" spans="1:13" s="3" customFormat="1" ht="60" x14ac:dyDescent="0.25">
      <c r="A115" s="7">
        <v>111</v>
      </c>
      <c r="B115" s="11">
        <v>210645</v>
      </c>
      <c r="C115" s="12" t="s">
        <v>842</v>
      </c>
      <c r="D115" s="13" t="s">
        <v>843</v>
      </c>
      <c r="E115" s="11"/>
      <c r="F115" s="16" t="s">
        <v>31</v>
      </c>
      <c r="G115" s="17"/>
      <c r="H115" s="16" t="s">
        <v>718</v>
      </c>
      <c r="I115" s="20">
        <v>2600</v>
      </c>
      <c r="J115" s="20">
        <v>5850</v>
      </c>
      <c r="K115" s="20">
        <v>5850</v>
      </c>
      <c r="L115" s="21" t="s">
        <v>844</v>
      </c>
      <c r="M115" s="22"/>
    </row>
    <row r="116" spans="1:13" s="3" customFormat="1" ht="30" x14ac:dyDescent="0.25">
      <c r="A116" s="7">
        <v>112</v>
      </c>
      <c r="B116" s="11"/>
      <c r="C116" s="12" t="s">
        <v>845</v>
      </c>
      <c r="D116" s="13"/>
      <c r="E116" s="11"/>
      <c r="F116" s="16" t="s">
        <v>31</v>
      </c>
      <c r="G116" s="17"/>
      <c r="H116" s="16" t="s">
        <v>718</v>
      </c>
      <c r="I116" s="20">
        <v>2000</v>
      </c>
      <c r="J116" s="20">
        <v>4500</v>
      </c>
      <c r="K116" s="20">
        <v>4500</v>
      </c>
      <c r="L116" s="21"/>
      <c r="M116" s="22"/>
    </row>
    <row r="117" spans="1:13" s="3" customFormat="1" ht="15" x14ac:dyDescent="0.25">
      <c r="A117" s="7">
        <v>113</v>
      </c>
      <c r="B117" s="11"/>
      <c r="C117" s="12" t="s">
        <v>846</v>
      </c>
      <c r="D117" s="13"/>
      <c r="E117" s="11"/>
      <c r="F117" s="16" t="s">
        <v>31</v>
      </c>
      <c r="G117" s="17"/>
      <c r="H117" s="16" t="s">
        <v>718</v>
      </c>
      <c r="I117" s="20">
        <v>2000</v>
      </c>
      <c r="J117" s="20">
        <v>4500</v>
      </c>
      <c r="K117" s="20">
        <v>4500</v>
      </c>
      <c r="L117" s="21"/>
      <c r="M117" s="22"/>
    </row>
    <row r="118" spans="1:13" s="3" customFormat="1" ht="15" x14ac:dyDescent="0.25">
      <c r="A118" s="7">
        <v>114</v>
      </c>
      <c r="B118" s="11"/>
      <c r="C118" s="12" t="s">
        <v>847</v>
      </c>
      <c r="D118" s="13"/>
      <c r="E118" s="11"/>
      <c r="F118" s="16" t="s">
        <v>31</v>
      </c>
      <c r="G118" s="17"/>
      <c r="H118" s="16" t="s">
        <v>718</v>
      </c>
      <c r="I118" s="20">
        <v>2000</v>
      </c>
      <c r="J118" s="20">
        <v>4500</v>
      </c>
      <c r="K118" s="20">
        <v>4500</v>
      </c>
      <c r="L118" s="21"/>
      <c r="M118" s="22"/>
    </row>
    <row r="119" spans="1:13" s="3" customFormat="1" ht="15" x14ac:dyDescent="0.25">
      <c r="A119" s="7">
        <v>115</v>
      </c>
      <c r="B119" s="11"/>
      <c r="C119" s="12" t="s">
        <v>848</v>
      </c>
      <c r="D119" s="13"/>
      <c r="E119" s="11"/>
      <c r="F119" s="16" t="s">
        <v>31</v>
      </c>
      <c r="G119" s="17"/>
      <c r="H119" s="16" t="s">
        <v>718</v>
      </c>
      <c r="I119" s="20">
        <v>2000</v>
      </c>
      <c r="J119" s="20">
        <v>4500</v>
      </c>
      <c r="K119" s="20">
        <v>4500</v>
      </c>
      <c r="L119" s="21"/>
      <c r="M119" s="22"/>
    </row>
    <row r="120" spans="1:13" s="3" customFormat="1" ht="15" x14ac:dyDescent="0.25">
      <c r="A120" s="7">
        <v>116</v>
      </c>
      <c r="B120" s="11"/>
      <c r="C120" s="12" t="s">
        <v>849</v>
      </c>
      <c r="D120" s="13"/>
      <c r="E120" s="11"/>
      <c r="F120" s="16" t="s">
        <v>169</v>
      </c>
      <c r="G120" s="17"/>
      <c r="H120" s="16" t="s">
        <v>718</v>
      </c>
      <c r="I120" s="20">
        <v>0</v>
      </c>
      <c r="J120" s="20">
        <v>0</v>
      </c>
      <c r="K120" s="20">
        <v>0</v>
      </c>
      <c r="L120" s="21"/>
      <c r="M120" s="22"/>
    </row>
    <row r="121" spans="1:13" s="3" customFormat="1" ht="90" x14ac:dyDescent="0.25">
      <c r="A121" s="7">
        <v>117</v>
      </c>
      <c r="B121" s="11"/>
      <c r="C121" s="23" t="s">
        <v>850</v>
      </c>
      <c r="D121" s="23" t="s">
        <v>851</v>
      </c>
      <c r="E121" s="11"/>
      <c r="F121" s="27"/>
      <c r="G121" s="16"/>
      <c r="H121" s="27" t="s">
        <v>718</v>
      </c>
      <c r="I121" s="20">
        <v>800</v>
      </c>
      <c r="J121" s="20">
        <v>1500</v>
      </c>
      <c r="K121" s="20">
        <v>1500</v>
      </c>
      <c r="L121" s="23" t="s">
        <v>852</v>
      </c>
      <c r="M121" s="11"/>
    </row>
    <row r="122" spans="1:13" s="3" customFormat="1" ht="30" x14ac:dyDescent="0.25">
      <c r="A122" s="7">
        <v>118</v>
      </c>
      <c r="B122" s="24">
        <v>213457</v>
      </c>
      <c r="C122" s="25" t="s">
        <v>853</v>
      </c>
      <c r="D122" s="25"/>
      <c r="E122" s="28"/>
      <c r="F122" s="16" t="s">
        <v>31</v>
      </c>
      <c r="G122" s="29"/>
      <c r="H122" s="28" t="s">
        <v>718</v>
      </c>
      <c r="I122" s="20">
        <v>1560</v>
      </c>
      <c r="J122" s="20">
        <v>3900</v>
      </c>
      <c r="K122" s="20">
        <v>3900</v>
      </c>
      <c r="L122" s="25"/>
      <c r="M122" s="32"/>
    </row>
    <row r="123" spans="1:13" ht="15" x14ac:dyDescent="0.25">
      <c r="A123" s="7">
        <v>119</v>
      </c>
      <c r="B123" s="11"/>
      <c r="C123" s="12" t="s">
        <v>854</v>
      </c>
      <c r="D123" s="13"/>
      <c r="E123" s="11"/>
      <c r="F123" s="16" t="s">
        <v>31</v>
      </c>
      <c r="G123" s="30"/>
      <c r="H123" s="16" t="s">
        <v>22</v>
      </c>
      <c r="I123" s="20">
        <v>30</v>
      </c>
      <c r="J123" s="20">
        <v>30</v>
      </c>
      <c r="K123" s="20">
        <v>30</v>
      </c>
      <c r="L123" s="21"/>
      <c r="M123" s="22"/>
    </row>
    <row r="124" spans="1:13" ht="15" x14ac:dyDescent="0.25">
      <c r="A124" s="7">
        <v>120</v>
      </c>
      <c r="B124" s="11"/>
      <c r="C124" s="12" t="s">
        <v>855</v>
      </c>
      <c r="D124" s="13"/>
      <c r="E124" s="11"/>
      <c r="F124" s="16" t="s">
        <v>31</v>
      </c>
      <c r="G124" s="30"/>
      <c r="H124" s="16" t="s">
        <v>856</v>
      </c>
      <c r="I124" s="20">
        <v>20</v>
      </c>
      <c r="J124" s="20">
        <v>23</v>
      </c>
      <c r="K124" s="20">
        <v>23</v>
      </c>
      <c r="L124" s="21"/>
      <c r="M124" s="22"/>
    </row>
    <row r="125" spans="1:13" ht="15" x14ac:dyDescent="0.25">
      <c r="A125" s="7">
        <v>121</v>
      </c>
      <c r="B125" s="11" t="s">
        <v>857</v>
      </c>
      <c r="C125" s="12" t="s">
        <v>858</v>
      </c>
      <c r="D125" s="13"/>
      <c r="E125" s="11"/>
      <c r="F125" s="16" t="s">
        <v>31</v>
      </c>
      <c r="G125" s="17"/>
      <c r="H125" s="16" t="s">
        <v>856</v>
      </c>
      <c r="I125" s="20">
        <v>20</v>
      </c>
      <c r="J125" s="20">
        <v>30</v>
      </c>
      <c r="K125" s="20">
        <v>30</v>
      </c>
      <c r="L125" s="21"/>
      <c r="M125" s="22"/>
    </row>
    <row r="126" spans="1:13" ht="15" x14ac:dyDescent="0.25">
      <c r="A126" s="7">
        <v>122</v>
      </c>
      <c r="B126" s="11"/>
      <c r="C126" s="12" t="s">
        <v>859</v>
      </c>
      <c r="D126" s="13"/>
      <c r="E126" s="11"/>
      <c r="F126" s="16" t="s">
        <v>31</v>
      </c>
      <c r="G126" s="30"/>
      <c r="H126" s="16" t="s">
        <v>718</v>
      </c>
      <c r="I126" s="20">
        <v>25</v>
      </c>
      <c r="J126" s="20">
        <v>50</v>
      </c>
      <c r="K126" s="20">
        <v>50</v>
      </c>
      <c r="L126" s="21"/>
      <c r="M126" s="22"/>
    </row>
    <row r="127" spans="1:13" ht="15" x14ac:dyDescent="0.25">
      <c r="A127" s="7">
        <v>123</v>
      </c>
      <c r="B127" s="11"/>
      <c r="C127" s="12" t="s">
        <v>860</v>
      </c>
      <c r="D127" s="13"/>
      <c r="E127" s="11"/>
      <c r="F127" s="16" t="s">
        <v>31</v>
      </c>
      <c r="G127" s="30"/>
      <c r="H127" s="16" t="s">
        <v>861</v>
      </c>
      <c r="I127" s="20">
        <v>30</v>
      </c>
      <c r="J127" s="20">
        <v>60</v>
      </c>
      <c r="K127" s="20">
        <v>60</v>
      </c>
      <c r="L127" s="21"/>
      <c r="M127" s="22"/>
    </row>
    <row r="128" spans="1:13" ht="15" x14ac:dyDescent="0.25">
      <c r="A128" s="7">
        <v>124</v>
      </c>
      <c r="B128" s="11"/>
      <c r="C128" s="12" t="s">
        <v>862</v>
      </c>
      <c r="D128" s="13"/>
      <c r="E128" s="11"/>
      <c r="F128" s="16" t="s">
        <v>31</v>
      </c>
      <c r="G128" s="30"/>
      <c r="H128" s="16" t="s">
        <v>861</v>
      </c>
      <c r="I128" s="20">
        <v>20</v>
      </c>
      <c r="J128" s="20">
        <v>30</v>
      </c>
      <c r="K128" s="20">
        <v>30</v>
      </c>
      <c r="L128" s="21"/>
      <c r="M128" s="22"/>
    </row>
    <row r="129" spans="1:13" ht="15" x14ac:dyDescent="0.25">
      <c r="A129" s="7">
        <v>125</v>
      </c>
      <c r="B129" s="11"/>
      <c r="C129" s="12" t="s">
        <v>863</v>
      </c>
      <c r="D129" s="13"/>
      <c r="E129" s="11"/>
      <c r="F129" s="16" t="s">
        <v>31</v>
      </c>
      <c r="G129" s="30"/>
      <c r="H129" s="16" t="s">
        <v>22</v>
      </c>
      <c r="I129" s="20">
        <v>10</v>
      </c>
      <c r="J129" s="20">
        <v>20</v>
      </c>
      <c r="K129" s="20">
        <v>20</v>
      </c>
      <c r="L129" s="21"/>
      <c r="M129" s="22"/>
    </row>
    <row r="130" spans="1:13" ht="15" x14ac:dyDescent="0.25">
      <c r="A130" s="7">
        <v>126</v>
      </c>
      <c r="B130" s="11"/>
      <c r="C130" s="12" t="s">
        <v>864</v>
      </c>
      <c r="D130" s="13"/>
      <c r="E130" s="11"/>
      <c r="F130" s="16" t="s">
        <v>31</v>
      </c>
      <c r="G130" s="30"/>
      <c r="H130" s="16" t="s">
        <v>22</v>
      </c>
      <c r="I130" s="20">
        <v>15</v>
      </c>
      <c r="J130" s="20">
        <v>30</v>
      </c>
      <c r="K130" s="20">
        <v>30</v>
      </c>
      <c r="L130" s="21"/>
      <c r="M130" s="22"/>
    </row>
    <row r="131" spans="1:13" ht="15" x14ac:dyDescent="0.25">
      <c r="A131" s="7">
        <v>127</v>
      </c>
      <c r="B131" s="11"/>
      <c r="C131" s="12" t="s">
        <v>865</v>
      </c>
      <c r="D131" s="13"/>
      <c r="E131" s="11"/>
      <c r="F131" s="16" t="s">
        <v>31</v>
      </c>
      <c r="G131" s="30"/>
      <c r="H131" s="16" t="s">
        <v>22</v>
      </c>
      <c r="I131" s="20">
        <v>15</v>
      </c>
      <c r="J131" s="20">
        <v>30</v>
      </c>
      <c r="K131" s="20">
        <v>30</v>
      </c>
      <c r="L131" s="21"/>
      <c r="M131" s="22"/>
    </row>
    <row r="132" spans="1:13" ht="15" x14ac:dyDescent="0.25">
      <c r="A132" s="7">
        <v>128</v>
      </c>
      <c r="B132" s="11"/>
      <c r="C132" s="12" t="s">
        <v>866</v>
      </c>
      <c r="D132" s="13"/>
      <c r="E132" s="11"/>
      <c r="F132" s="16" t="s">
        <v>31</v>
      </c>
      <c r="G132" s="30"/>
      <c r="H132" s="16" t="s">
        <v>22</v>
      </c>
      <c r="I132" s="20">
        <v>5</v>
      </c>
      <c r="J132" s="20">
        <v>10</v>
      </c>
      <c r="K132" s="20">
        <v>10</v>
      </c>
      <c r="L132" s="21"/>
      <c r="M132" s="22"/>
    </row>
    <row r="133" spans="1:13" ht="15" x14ac:dyDescent="0.25">
      <c r="A133" s="7">
        <v>129</v>
      </c>
      <c r="B133" s="11"/>
      <c r="C133" s="12" t="s">
        <v>867</v>
      </c>
      <c r="D133" s="13"/>
      <c r="E133" s="11"/>
      <c r="F133" s="16" t="s">
        <v>31</v>
      </c>
      <c r="G133" s="30"/>
      <c r="H133" s="16" t="s">
        <v>22</v>
      </c>
      <c r="I133" s="20">
        <v>15</v>
      </c>
      <c r="J133" s="20">
        <v>20</v>
      </c>
      <c r="K133" s="20">
        <v>20</v>
      </c>
      <c r="L133" s="21"/>
      <c r="M133" s="22"/>
    </row>
    <row r="134" spans="1:13" ht="15" x14ac:dyDescent="0.25">
      <c r="A134" s="7">
        <v>130</v>
      </c>
      <c r="B134" s="11"/>
      <c r="C134" s="12" t="s">
        <v>868</v>
      </c>
      <c r="D134" s="13"/>
      <c r="E134" s="11"/>
      <c r="F134" s="16" t="s">
        <v>31</v>
      </c>
      <c r="G134" s="30"/>
      <c r="H134" s="16" t="s">
        <v>22</v>
      </c>
      <c r="I134" s="20">
        <v>10</v>
      </c>
      <c r="J134" s="20">
        <v>20</v>
      </c>
      <c r="K134" s="20">
        <v>20</v>
      </c>
      <c r="L134" s="21"/>
      <c r="M134" s="22"/>
    </row>
    <row r="135" spans="1:13" ht="15" x14ac:dyDescent="0.25">
      <c r="A135" s="7">
        <v>131</v>
      </c>
      <c r="B135" s="11"/>
      <c r="C135" s="12" t="s">
        <v>869</v>
      </c>
      <c r="D135" s="13"/>
      <c r="E135" s="11"/>
      <c r="F135" s="16" t="s">
        <v>31</v>
      </c>
      <c r="G135" s="30"/>
      <c r="H135" s="16" t="s">
        <v>870</v>
      </c>
      <c r="I135" s="20">
        <v>20</v>
      </c>
      <c r="J135" s="20">
        <v>40</v>
      </c>
      <c r="K135" s="20">
        <v>40</v>
      </c>
      <c r="L135" s="21"/>
      <c r="M135" s="22"/>
    </row>
    <row r="136" spans="1:13" ht="15" x14ac:dyDescent="0.25">
      <c r="A136" s="7">
        <v>132</v>
      </c>
      <c r="B136" s="11"/>
      <c r="C136" s="12" t="s">
        <v>871</v>
      </c>
      <c r="D136" s="13"/>
      <c r="E136" s="11"/>
      <c r="F136" s="16" t="s">
        <v>31</v>
      </c>
      <c r="G136" s="30"/>
      <c r="H136" s="16" t="s">
        <v>22</v>
      </c>
      <c r="I136" s="20">
        <v>100</v>
      </c>
      <c r="J136" s="20">
        <v>100</v>
      </c>
      <c r="K136" s="20">
        <v>100</v>
      </c>
      <c r="L136" s="21"/>
      <c r="M136" s="22"/>
    </row>
    <row r="137" spans="1:13" ht="30" x14ac:dyDescent="0.25">
      <c r="A137" s="7">
        <v>133</v>
      </c>
      <c r="B137" s="11"/>
      <c r="C137" s="12" t="s">
        <v>872</v>
      </c>
      <c r="D137" s="13"/>
      <c r="E137" s="11"/>
      <c r="F137" s="16" t="s">
        <v>169</v>
      </c>
      <c r="G137" s="11" t="s">
        <v>873</v>
      </c>
      <c r="H137" s="16" t="s">
        <v>718</v>
      </c>
      <c r="I137" s="20">
        <v>0</v>
      </c>
      <c r="J137" s="20">
        <v>0</v>
      </c>
      <c r="K137" s="20">
        <v>0</v>
      </c>
      <c r="L137" s="12"/>
      <c r="M137" s="11"/>
    </row>
  </sheetData>
  <autoFilter ref="A4:M137"/>
  <mergeCells count="13">
    <mergeCell ref="A1:B1"/>
    <mergeCell ref="A2:M2"/>
    <mergeCell ref="I3:K3"/>
    <mergeCell ref="A3:A4"/>
    <mergeCell ref="B3:B4"/>
    <mergeCell ref="C3:C4"/>
    <mergeCell ref="D3:D4"/>
    <mergeCell ref="E3:E4"/>
    <mergeCell ref="F3:F4"/>
    <mergeCell ref="G3:G4"/>
    <mergeCell ref="H3:H4"/>
    <mergeCell ref="L3:L4"/>
    <mergeCell ref="M3:M4"/>
  </mergeCells>
  <phoneticPr fontId="25" type="noConversion"/>
  <printOptions horizontalCentered="1"/>
  <pageMargins left="0.75138888888888899" right="0.75138888888888899" top="1" bottom="1" header="0.5" footer="0.5"/>
  <pageSetup paperSize="8" scale="86" fitToHeight="0" orientation="landscape"/>
  <headerFooter>
    <oddFooter>&amp;L&amp;"仿宋_GB2312"&amp;14专家签字：&amp;C第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附件1规范神经系统类医疗服务项目医保支付标准表 </vt:lpstr>
      <vt:lpstr>附件2废止部分医疗服务项目医保支付标准表</vt:lpstr>
      <vt:lpstr>'附件1规范神经系统类医疗服务项目医保支付标准表 '!Print_Titles</vt:lpstr>
      <vt:lpstr>附件2废止部分医疗服务项目医保支付标准表!Print_Titles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DELL6</dc:creator>
  <cp:lastModifiedBy>Tech-Winning</cp:lastModifiedBy>
  <dcterms:created xsi:type="dcterms:W3CDTF">2025-12-17T11:24:00Z</dcterms:created>
  <dcterms:modified xsi:type="dcterms:W3CDTF">2026-01-23T09:39:03Z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021F0CBE9D564467BE97AEAAE59FD585_11</vt:lpwstr>
  </property>
  <property fmtid="{D5CDD505-2E9C-101B-9397-08002B2CF9AE}" pid="3" name="KSOProductBuildVer">
    <vt:lpwstr>2052-11.8.2.10386</vt:lpwstr>
  </property>
  <property fmtid="{D5CDD505-2E9C-101B-9397-08002B2CF9AE}" pid="4" name="CalculationRule">
    <vt:i4>1</vt:i4>
  </property>
</Properties>
</file>